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TÜR DEĞİŞİKLİKLERİ" sheetId="21" r:id="rId21"/>
    <sheet name="BÖLGELERE GÖRE SERMAYE DAĞILIMI" sheetId="22" r:id="rId22"/>
    <sheet name="BÖLGELERE GÖRE AÇILIŞ KAPANIŞ " sheetId="23" r:id="rId23"/>
  </sheets>
  <definedNames>
    <definedName name="_xlnm.Print_Area" localSheetId="22">'BÖLGELERE GÖRE AÇILIŞ KAPANIŞ '!$A$3:$R$166</definedName>
    <definedName name="_xlnm.Print_Area" localSheetId="21">'BÖLGELERE GÖRE SERMAYE DAĞILIMI'!$A$1:$G$165</definedName>
    <definedName name="_xlnm.Print_Area" localSheetId="11">'EN ÇOK KAPANAN 10 FAALİYET'!$A$1:$F$43</definedName>
    <definedName name="_xlnm.Print_Area" localSheetId="10">'EN ÇOK KURULAN 10 FAALİYET'!$A$1:$E$49</definedName>
    <definedName name="_xlnm.Print_Area" localSheetId="4">'FAALİYET SIKLIĞI'!$A$1:$G$161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20">'TÜR DEĞİŞİKLİKLERİ'!$A$1:$J$29</definedName>
    <definedName name="_xlnm.Print_Area" localSheetId="5">'ÜÇ BÜYÜK İL ve SIKLIĞI'!$A$1:$AE$28</definedName>
    <definedName name="_xlnm.Print_Area" localSheetId="16">'YABANCI SERMAYE GENEL GÖRÜNÜM'!$A$1:$G$26</definedName>
    <definedName name="_xlnm.Print_Area" localSheetId="19">'YABANCI SERMAYE ve FAALİYETLER'!$A$1:$F$66</definedName>
    <definedName name="_xlnm.Print_Titles" localSheetId="22">'BÖLGELERE GÖRE AÇILIŞ KAPANIŞ '!$1:$3</definedName>
    <definedName name="_xlnm.Print_Titles" localSheetId="21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İLLER'!$51:$53</definedName>
  </definedNames>
  <calcPr fullCalcOnLoad="1"/>
</workbook>
</file>

<file path=xl/sharedStrings.xml><?xml version="1.0" encoding="utf-8"?>
<sst xmlns="http://schemas.openxmlformats.org/spreadsheetml/2006/main" count="2409" uniqueCount="688">
  <si>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</si>
  <si>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</si>
  <si>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</si>
  <si>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</si>
  <si>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</si>
  <si>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</si>
  <si>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</si>
  <si>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</si>
  <si>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</si>
  <si>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</si>
  <si>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</si>
  <si>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</si>
  <si>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</si>
  <si>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</si>
  <si>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</si>
  <si>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</si>
  <si>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</si>
  <si>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</si>
  <si>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</si>
  <si>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</si>
  <si>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</si>
  <si>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</si>
  <si>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</si>
  <si>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</si>
  <si>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</si>
  <si>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</si>
  <si>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</si>
  <si>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</si>
  <si>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</si>
  <si>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</si>
  <si>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</si>
  <si>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</si>
  <si>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</si>
  <si>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</si>
  <si>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</si>
  <si>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</si>
  <si>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</si>
  <si>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</si>
  <si>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</si>
  <si>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</si>
  <si>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</si>
  <si>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</si>
  <si>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</si>
  <si>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</si>
  <si>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</si>
  <si>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</si>
  <si>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</si>
  <si>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</si>
  <si>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</si>
  <si>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</si>
  <si>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</si>
  <si>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</si>
  <si>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</si>
  <si>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</si>
  <si>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</si>
  <si>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</si>
  <si>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</si>
  <si>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</si>
  <si>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</si>
  <si>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</si>
  <si>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</si>
  <si>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</si>
  <si>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</si>
  <si>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</si>
  <si>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</si>
  <si>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</si>
  <si>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</si>
  <si>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</si>
  <si>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</si>
  <si>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</si>
  <si>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</si>
  <si>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</si>
  <si>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</si>
  <si>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</si>
  <si>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</si>
  <si>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</si>
  <si>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</si>
  <si>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</si>
  <si>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</si>
  <si>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</si>
  <si>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</si>
  <si>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</si>
  <si>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</si>
  <si>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</si>
  <si>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</si>
  <si>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</si>
  <si>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</si>
  <si>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</si>
  <si>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</si>
  <si>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</si>
  <si>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</si>
  <si>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</si>
  <si>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</si>
  <si>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</si>
  <si>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</si>
  <si>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</si>
  <si>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</si>
  <si>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</si>
  <si>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</si>
  <si>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</si>
  <si>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</si>
  <si>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</si>
  <si>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</si>
  <si>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</si>
  <si>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</si>
  <si>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</si>
  <si>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</si>
  <si>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</si>
  <si>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</si>
  <si>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</si>
  <si>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</si>
  <si>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</si>
  <si>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</si>
  <si>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</si>
  <si>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</si>
  <si>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</si>
  <si>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</si>
  <si>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</si>
  <si>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</si>
  <si>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</si>
  <si>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</si>
  <si>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</si>
  <si>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</si>
  <si>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</si>
  <si>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</si>
  <si>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</si>
  <si>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</si>
  <si>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</si>
  <si>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</si>
  <si>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</si>
  <si>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</si>
  <si>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</si>
  <si>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</si>
  <si>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</si>
  <si>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</si>
  <si>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</si>
  <si>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</si>
  <si>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</si>
  <si>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</si>
  <si>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</si>
  <si>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</si>
  <si>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</si>
  <si>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</si>
  <si>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</si>
  <si>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</si>
  <si>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</si>
  <si>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</si>
  <si>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</si>
  <si>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</si>
  <si>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</si>
  <si>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</si>
  <si>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</si>
  <si>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</si>
  <si>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</si>
  <si>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</si>
  <si>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</si>
  <si>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</si>
  <si>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</si>
  <si>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</si>
  <si>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</si>
  <si>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</si>
  <si>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</si>
  <si>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</si>
  <si>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</si>
  <si>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</si>
  <si>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</si>
  <si>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</si>
  <si>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</si>
  <si>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</si>
  <si>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</si>
  <si>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</si>
  <si>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</si>
  <si>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</si>
  <si>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</si>
  <si>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</si>
  <si>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</si>
  <si>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</si>
  <si>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</si>
  <si>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</si>
  <si>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</si>
  <si>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</si>
  <si>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</si>
  <si>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</si>
  <si>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</si>
  <si>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</si>
  <si>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</si>
  <si>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</si>
  <si>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</si>
  <si>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</si>
  <si>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</si>
  <si>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</si>
  <si>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</si>
  <si>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</si>
  <si>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</si>
  <si>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</si>
  <si>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</si>
  <si>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</si>
  <si>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</si>
  <si>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</si>
  <si>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</si>
  <si>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</si>
  <si>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</si>
  <si>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</si>
  <si>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</si>
  <si>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</si>
  <si>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</si>
  <si>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</si>
  <si>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</si>
  <si>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</si>
  <si>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</si>
  <si>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</si>
  <si>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</si>
  <si>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</si>
  <si>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</si>
  <si>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</si>
  <si>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</si>
  <si>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</si>
  <si>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</si>
  <si>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</si>
  <si>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</si>
  <si>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</si>
  <si>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</si>
  <si>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</si>
  <si>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</si>
  <si>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</si>
  <si>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</si>
  <si>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</si>
  <si>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</si>
  <si>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</si>
  <si>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</si>
  <si>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</si>
  <si>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</si>
  <si>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</si>
  <si>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</si>
  <si>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</si>
  <si>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</si>
  <si>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</si>
  <si>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</si>
  <si>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</si>
  <si>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</si>
  <si>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</si>
  <si>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</si>
  <si>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</si>
  <si>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</si>
  <si>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</si>
  <si>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</si>
  <si>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</si>
  <si>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</si>
  <si>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</si>
  <si>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</si>
  <si>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</si>
  <si>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</si>
  <si>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</si>
  <si>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</si>
  <si>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</si>
  <si>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</si>
  <si>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</si>
  <si>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</si>
  <si>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</si>
  <si>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</si>
  <si>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</si>
  <si>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</si>
  <si>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</si>
  <si>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</si>
  <si>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</si>
  <si>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</si>
  <si>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</si>
  <si>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</si>
  <si>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</si>
  <si>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</si>
  <si>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</si>
  <si>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</si>
  <si>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</si>
  <si>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</si>
  <si>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</si>
  <si>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</si>
  <si>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</si>
  <si>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</si>
  <si>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</si>
  <si>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</si>
  <si>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</si>
  <si>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</si>
  <si>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</si>
  <si>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</si>
  <si>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</si>
  <si>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</si>
  <si>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</si>
  <si>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</si>
  <si>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</si>
  <si>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</si>
  <si>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</si>
  <si>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</si>
  <si>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</si>
  <si>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</si>
  <si>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</si>
  <si>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</si>
  <si>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</si>
  <si>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</si>
  <si>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</si>
  <si>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</si>
  <si>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</si>
  <si>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</si>
  <si>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</si>
  <si>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</si>
  <si>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</si>
  <si>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</si>
  <si>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</si>
  <si>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</si>
  <si>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</si>
  <si>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</si>
  <si>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</si>
  <si>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</si>
  <si>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</si>
  <si>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</si>
  <si>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</si>
  <si>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</si>
  <si>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</si>
  <si>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</si>
  <si>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</si>
  <si>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</si>
  <si>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</si>
  <si>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</si>
  <si>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</si>
  <si>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</si>
  <si>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</si>
  <si>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</si>
  <si>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</si>
  <si>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</si>
  <si>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</si>
  <si>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</si>
  <si>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</si>
  <si>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</si>
  <si>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</si>
  <si>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</si>
  <si>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</si>
  <si>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</si>
  <si>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</si>
  <si>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</si>
  <si>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</si>
  <si>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Gürcistan</t>
  </si>
  <si>
    <t>Danimarka</t>
  </si>
  <si>
    <t>Polonya</t>
  </si>
  <si>
    <t>Cezayir</t>
  </si>
  <si>
    <t>Tunus</t>
  </si>
  <si>
    <t>Özbekistan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</si>
  <si>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</si>
  <si>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</si>
  <si>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</si>
  <si>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</si>
  <si>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</si>
  <si>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</si>
  <si>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</si>
  <si>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</si>
  <si>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</si>
  <si>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</si>
  <si>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</si>
  <si>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</si>
  <si>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</si>
  <si>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</si>
  <si>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</si>
  <si>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</si>
  <si>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</si>
  <si>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</si>
  <si>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</si>
  <si>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</si>
  <si>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</si>
  <si>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</si>
  <si>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</si>
  <si>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</si>
  <si>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</si>
  <si>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</si>
  <si>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</si>
  <si>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</si>
  <si>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</si>
  <si>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</si>
  <si>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</si>
  <si>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</si>
  <si>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</si>
  <si>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</si>
  <si>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</si>
  <si>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</si>
  <si>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</si>
  <si>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</si>
  <si>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</si>
  <si>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</si>
  <si>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</si>
  <si>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</si>
  <si>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</si>
  <si>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</si>
  <si>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</si>
  <si>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</si>
  <si>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</si>
  <si>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</si>
  <si>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</si>
  <si>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</si>
  <si>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</si>
  <si>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</si>
  <si>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</si>
  <si>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</si>
  <si>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</si>
  <si>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</si>
  <si>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</si>
  <si>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</si>
  <si>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</si>
  <si>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</si>
  <si>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</si>
  <si>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</si>
  <si>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</si>
  <si>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</si>
  <si>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</si>
  <si>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</si>
  <si>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</si>
  <si>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</si>
  <si>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</si>
  <si>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</si>
  <si>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</si>
  <si>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</si>
  <si>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</si>
  <si>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</si>
  <si>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</si>
  <si>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</si>
  <si>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</si>
  <si>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</si>
  <si>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</si>
  <si>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</si>
  <si>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</si>
  <si>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</si>
  <si>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</si>
  <si>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</si>
  <si>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</si>
  <si>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</si>
  <si>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</si>
  <si>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</si>
  <si>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</si>
  <si>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</si>
  <si>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</si>
  <si>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</si>
  <si>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</si>
  <si>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</si>
  <si>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</si>
  <si>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</si>
  <si>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</si>
  <si>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</si>
  <si>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</si>
  <si>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</si>
  <si>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</si>
  <si>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</si>
  <si>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</si>
  <si>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</si>
  <si>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</si>
  <si>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</si>
  <si>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</si>
  <si>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</si>
  <si>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</si>
  <si>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46.42</t>
  </si>
  <si>
    <t>Giysi ve ayakkabı toptan ticareti</t>
  </si>
  <si>
    <t>Hizmet Kooperatifi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</si>
  <si>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</si>
  <si>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</si>
  <si>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</si>
  <si>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</si>
  <si>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</si>
  <si>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</si>
  <si>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</si>
  <si>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</si>
  <si>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</si>
  <si>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</si>
  <si>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</si>
  <si>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46.17 -Gıda, içecek ve tütün satışı ile ilgili aracılar</t>
  </si>
  <si>
    <t>49.41 -Karayolu ile yük taşımacılığı</t>
  </si>
  <si>
    <t>İrlanda</t>
  </si>
  <si>
    <t>Avustralya</t>
  </si>
  <si>
    <t>46.46 -Eczacılık ürünlerinin toptan ticareti</t>
  </si>
  <si>
    <t>Gerçek Kişi Tic.İşl.</t>
  </si>
  <si>
    <t>-</t>
  </si>
  <si>
    <t>Gerçek Kişi</t>
  </si>
  <si>
    <t>İl Adı</t>
  </si>
  <si>
    <t>TÜRKİYE</t>
  </si>
  <si>
    <t>Makedonya</t>
  </si>
  <si>
    <t>Estonya</t>
  </si>
  <si>
    <t>Malta</t>
  </si>
  <si>
    <t>Kuzey Kıbrıs Türk Cum.</t>
  </si>
  <si>
    <t>Endonezya</t>
  </si>
  <si>
    <t>Tacikistan</t>
  </si>
  <si>
    <t>Filipinler</t>
  </si>
  <si>
    <t>46.38 -Balık, kabuklular ve yumuşakçalar da dahil diğer gıda maddelerinin toptan ticareti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</si>
  <si>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</si>
  <si>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</si>
  <si>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</si>
  <si>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</si>
  <si>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</si>
  <si>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>27-32</t>
  </si>
  <si>
    <t>33-34</t>
  </si>
  <si>
    <t>47.77</t>
  </si>
  <si>
    <t>Belirli bir mala tahsis edilmiş mağazalarda saat ve mücevher perakende ticareti</t>
  </si>
  <si>
    <t>Danışmanlık Kooperatifi</t>
  </si>
  <si>
    <t>Site İşletme Kooperatifi</t>
  </si>
  <si>
    <t xml:space="preserve"> Yabancı Sermaye Oranı (%)</t>
  </si>
  <si>
    <t>Yabancı Sermaye Oranı (%)</t>
  </si>
  <si>
    <t>Macaristan</t>
  </si>
  <si>
    <t>Eritre</t>
  </si>
  <si>
    <t>Kırgızistan</t>
  </si>
  <si>
    <t>Yeni Zelanda</t>
  </si>
  <si>
    <t>Somali</t>
  </si>
  <si>
    <t>Cebelitarık</t>
  </si>
  <si>
    <t>Bangladeş</t>
  </si>
  <si>
    <t>Bolivya</t>
  </si>
  <si>
    <t>Antigua</t>
  </si>
  <si>
    <t>Etiyopya</t>
  </si>
  <si>
    <t>Hongkong</t>
  </si>
  <si>
    <t>Portekiz</t>
  </si>
  <si>
    <t>Slovak Cum.</t>
  </si>
  <si>
    <t>Fildişi Sahili</t>
  </si>
  <si>
    <t>St.Kittis &amp; Nevis</t>
  </si>
  <si>
    <t>Cibuti</t>
  </si>
  <si>
    <t>35.11 -Elektrik enerjisi üretimi</t>
  </si>
  <si>
    <t>86.10 -Hastane hizmetleri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</si>
  <si>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</si>
  <si>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</si>
  <si>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</si>
  <si>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</si>
  <si>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</si>
  <si>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</si>
  <si>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</si>
  <si>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</si>
  <si>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</si>
  <si>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</si>
  <si>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</si>
  <si>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Deniz Motorlu Taşıyıcılar Kooperatifi</t>
  </si>
  <si>
    <t>Eğitim/Araştırma ve Geliştirme Kooperatifi</t>
  </si>
  <si>
    <t xml:space="preserve"> </t>
  </si>
  <si>
    <t>ŞANLIURFA</t>
  </si>
  <si>
    <t>KAHRAMANMARAŞ</t>
  </si>
  <si>
    <t>Moğolistan</t>
  </si>
  <si>
    <t>Senegal</t>
  </si>
  <si>
    <t>Gambia</t>
  </si>
  <si>
    <t>Umman</t>
  </si>
  <si>
    <t>Güney Afrika Cum.</t>
  </si>
  <si>
    <t>Bosna Hersek</t>
  </si>
  <si>
    <t>Filistin</t>
  </si>
  <si>
    <t>46.39 -Belirli bir mala tahsis edilmemiş mağazalardaki gıda, içecek ve tütün toptan ticareti</t>
  </si>
  <si>
    <t>14.13 -Diğer dış giyim eşyaları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</si>
  <si>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</si>
  <si>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</si>
  <si>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</si>
  <si>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</si>
  <si>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</si>
  <si>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</si>
  <si>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</si>
  <si>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</si>
  <si>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</si>
  <si>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</si>
  <si>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</si>
  <si>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</si>
  <si>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</si>
  <si>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</si>
  <si>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</si>
  <si>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</si>
  <si>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</si>
  <si>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</si>
  <si>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</si>
  <si>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</si>
  <si>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</si>
  <si>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</si>
  <si>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</si>
  <si>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</si>
  <si>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</si>
  <si>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</si>
  <si>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</si>
  <si>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</si>
  <si>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</si>
  <si>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</si>
  <si>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</si>
  <si>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</si>
  <si>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</si>
  <si>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</si>
  <si>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</si>
  <si>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</si>
  <si>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</si>
  <si>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</si>
  <si>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</si>
  <si>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</si>
  <si>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</si>
  <si>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</si>
  <si>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</si>
  <si>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</si>
  <si>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</si>
  <si>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</si>
  <si>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</si>
  <si>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</si>
  <si>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</si>
  <si>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</si>
  <si>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</si>
  <si>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2017 YILINDA TÜR DEĞİŞİKLİĞİ GENEL GÖRÜNÜMÜ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</si>
  <si>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</si>
  <si>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</si>
  <si>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</si>
  <si>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</si>
  <si>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</si>
  <si>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</si>
  <si>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35</t>
  </si>
  <si>
    <t>36-41</t>
  </si>
  <si>
    <t>42-46</t>
  </si>
  <si>
    <t>NOT: Tür değişiklikleri için tıklayınız</t>
  </si>
  <si>
    <t>2017 Yılı Genel Görünümü</t>
  </si>
  <si>
    <t>NUTS DÜZEYİNDE BÖLGELERE GÖRE GENEL İSTATİSTİKLER</t>
  </si>
  <si>
    <t>Bahreyn</t>
  </si>
  <si>
    <t>NUTS DÜZEYİNDE BÖLGERE GÖRE KURULAN ŞİRKET SERMAYE DAĞILIMI</t>
  </si>
  <si>
    <t>55.10</t>
  </si>
  <si>
    <t>Oteller ve benzer konaklama yerleri</t>
  </si>
  <si>
    <t>73.11</t>
  </si>
  <si>
    <t>Reklam ajanslarının faaliyetleri</t>
  </si>
  <si>
    <t>Dominika</t>
  </si>
  <si>
    <t>Seyşeller Cumhuriyeti</t>
  </si>
  <si>
    <t>Gabon</t>
  </si>
  <si>
    <t>46.69 -Diğer makine ve ekipmanların toptan ticareti</t>
  </si>
  <si>
    <t>68.10 -Kendine ait gayrimenkulün alınıp satılması</t>
  </si>
  <si>
    <t>Gerçek Kişi Ticari İşletmesi</t>
  </si>
  <si>
    <t>Malezya</t>
  </si>
  <si>
    <t>Arnavutluk</t>
  </si>
  <si>
    <t>Çek Cum.</t>
  </si>
  <si>
    <t>Moldova</t>
  </si>
  <si>
    <t>Temin Tevzi Kooperatifi</t>
  </si>
  <si>
    <t>47.91</t>
  </si>
  <si>
    <t>Posta yoluyla veya internet üzerinden yapılan perakende ticaret</t>
  </si>
  <si>
    <t>46.73 -Ağaç, inşaat malzemesi ve sıhhi teçhizat toptan ticareti</t>
  </si>
  <si>
    <t>46.31 -Meyve ve sebzelerin toptan ticareti</t>
  </si>
  <si>
    <t>Lüksemburg</t>
  </si>
  <si>
    <t>Singapur</t>
  </si>
  <si>
    <t>Nijer</t>
  </si>
  <si>
    <t>Kıbrıs Rım Kesimi</t>
  </si>
  <si>
    <t>79.11</t>
  </si>
  <si>
    <t>Seyahat acentesi faaliyetleri</t>
  </si>
  <si>
    <t>Kolombiya</t>
  </si>
  <si>
    <t>Brezilya</t>
  </si>
  <si>
    <t>Arjantin</t>
  </si>
  <si>
    <t>Mali</t>
  </si>
  <si>
    <t>47.91 -Posta yoluyla veya internet üzerinden yapılan perakende ticaret</t>
  </si>
  <si>
    <t>46.52 -Elektronik ve telekomünikasyon ekipmanlarının ve parçalarının toptan ticareti</t>
  </si>
  <si>
    <t>Enerji Kooperatifi</t>
  </si>
  <si>
    <t>İllere Göre Kurulan Şirketlerin Yıllık Sermaye Dağılımı</t>
  </si>
  <si>
    <t>EYLÜL 2017</t>
  </si>
  <si>
    <t xml:space="preserve"> 20 EKİM 2017</t>
  </si>
  <si>
    <t xml:space="preserve">   2017 EYLÜL  AYINA AİT KURULAN ve KAPANAN ŞİRKET İSTATİSTİKLERİ</t>
  </si>
  <si>
    <t xml:space="preserve">  2017 EYLÜL  AYINA AİT KURULAN ve KAPANAN ŞİRKET İSTATİSTİKLERİ</t>
  </si>
  <si>
    <t>Eylül Ayı Genel Görünüm</t>
  </si>
  <si>
    <t xml:space="preserve">  2017 EYLÜL AYINA  AİT KURULAN ve KAPANAN ŞİRKET İSTATİSTİKLERİ</t>
  </si>
  <si>
    <t xml:space="preserve"> 2017  EYLÜL AYINA AİT KURULAN ve KAPANAN ŞİRKET İSTATİSTİKLERİ</t>
  </si>
  <si>
    <t>2017 EYLÜL AYINA AİT KURULAN ve KAPANAN ŞİRKET İSTATİSTİKLERİ</t>
  </si>
  <si>
    <t xml:space="preserve"> 2017 EYLÜL AYINA AİT KURULAN ve KAPANAN ŞİRKET İSTATİSTİKLERİ</t>
  </si>
  <si>
    <t>OCAK-EYLÜL 2017</t>
  </si>
  <si>
    <t>2017 Ocak-Eylül Ayları Arası Kurulan ŞirketlerinSermaye Dağılımları</t>
  </si>
  <si>
    <t xml:space="preserve">2017 EYLÜL AYINA AİT KURULAN VE KAPANAN ŞİRKET İSTATİSTİKLERİ </t>
  </si>
  <si>
    <t>Eylül Ayında Kurulan Yabancı Sermayeli Şirketlerin Genel Görünümü</t>
  </si>
  <si>
    <t>2017 Ocak-Eylül Döneminde  Kurulan Yabancı Sermayeli Şirketlerin                                             Genel Görünümü</t>
  </si>
  <si>
    <t>2017 EYLÜL  AYINA AİT KURULAN ve KAPANAN ŞİRKET İSTATİSTİKLERİ</t>
  </si>
  <si>
    <t>2017 Ocak-Eylül Döneminde Kurulan Yabancı Sermayeli Şirketlerin                                                                  İllere Göre Dağılımı</t>
  </si>
  <si>
    <t xml:space="preserve">        Eylül Ayında Kurulan Yabancı Sermayeli Şirketlerin Ülkelere Göre Dağılımı</t>
  </si>
  <si>
    <t xml:space="preserve">        2017 Ocak-Eylül Döneminde Kurulan Yabancı Sermayeli Şirketlerin Ülkelere Göre Dağılımı</t>
  </si>
  <si>
    <t>2017 Ocak-Eylül Döneminde En Çok Yabancı Sermayeli Şirket Kuruluşu Olan  İlk 20 Faaliyet</t>
  </si>
  <si>
    <t>2017 EYLÜL AYINA GÖRE TÜR DEĞİŞİKLİĞİ GENEL GÖRÜNÜMÜ</t>
  </si>
  <si>
    <t>2017 EYLÜL</t>
  </si>
  <si>
    <t>2017 OCAK-EYLÜL</t>
  </si>
  <si>
    <t>Ocak-Eylül Döneminde En Çok Şirket Kapanışı Olan İlk 10 Faaliyet</t>
  </si>
  <si>
    <t xml:space="preserve">Eylül Ayında Kurulan Kooperatiflerin Genel Görünümü </t>
  </si>
  <si>
    <t xml:space="preserve"> 2017 Ocak-Eylül Döneminde   Kurulan Kooperatiflerin Genel Görünümü </t>
  </si>
  <si>
    <t>Ağustos</t>
  </si>
  <si>
    <t>78.30</t>
  </si>
  <si>
    <t>Diğer insan kaynaklarının sağlanması</t>
  </si>
  <si>
    <t>59.11</t>
  </si>
  <si>
    <t>Sinema filmi, video ve televizyon programları yapım faaliyetleri</t>
  </si>
  <si>
    <t>85.59</t>
  </si>
  <si>
    <t>Başka yerde sınıflandırılmamış diğer eğitim</t>
  </si>
  <si>
    <t>2017 EYLÜL (BİR AYLIK)</t>
  </si>
  <si>
    <t>2016  EYLÜL (BİR AYLIK)</t>
  </si>
  <si>
    <t>2017 OCAK-EYLÜL (DOKUZ AYLIK)</t>
  </si>
  <si>
    <t>2016 OCAK-EYLÜL (DOKUZ AYLIK)</t>
  </si>
  <si>
    <t>Honduras</t>
  </si>
  <si>
    <t>British Virgin Adl.</t>
  </si>
  <si>
    <t>Kamerun</t>
  </si>
  <si>
    <t>Lihtenstayn</t>
  </si>
  <si>
    <t>(*)</t>
  </si>
  <si>
    <t>(**)</t>
  </si>
  <si>
    <t xml:space="preserve">(*) Bu ay bölünme sonrası kurulan bir şirketin ortakları arasında yer alan yabancı ortağın sermaye katkısı 4.204.808.452 TL dir. 
  </t>
  </si>
  <si>
    <t xml:space="preserve">(*) Bu ay gerçekleşen şirket kuruluşları içerisinde, bölünme sonrası kurulan bir şirketin sermayesi 8.409.616.453 TL dir.  </t>
  </si>
  <si>
    <t xml:space="preserve"> (*)</t>
  </si>
  <si>
    <t xml:space="preserve">(**) Bu ay bölünme sonrası kurulan bir şirketin ortakları arasında yer alan yabancı ortağın sermaye katkısı 4.204.808.226,44 TL dir. 
  </t>
  </si>
  <si>
    <t xml:space="preserve">(*) Bu ay bölünme sonrası kurulan bir şirketin ortakları arasında yer alan yabancı ortağın sermaye katkısı 4.204.808.226,44 TL dir. 
  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</si>
</sst>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thin"/>
      <top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3" fillId="20" borderId="5" applyNumberFormat="0" applyAlignment="0" applyProtection="0"/>
    <xf numFmtId="0" fontId="74" fillId="21" borderId="6" applyNumberFormat="0" applyAlignment="0" applyProtection="0"/>
    <xf numFmtId="0" fontId="75" fillId="20" borderId="6" applyNumberFormat="0" applyAlignment="0" applyProtection="0"/>
    <xf numFmtId="0" fontId="76" fillId="22" borderId="7" applyNumberFormat="0" applyAlignment="0" applyProtection="0"/>
    <xf numFmtId="0" fontId="77" fillId="2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0" fillId="25" borderId="8" applyNumberFormat="0" applyFont="0" applyAlignment="0" applyProtection="0"/>
    <xf numFmtId="0" fontId="8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4" fillId="33" borderId="10" xfId="0" applyNumberFormat="1" applyFont="1" applyFill="1" applyBorder="1" applyAlignment="1">
      <alignment/>
    </xf>
    <xf numFmtId="0" fontId="85" fillId="0" borderId="0" xfId="0" applyFont="1" applyAlignment="1">
      <alignment/>
    </xf>
    <xf numFmtId="0" fontId="0" fillId="0" borderId="0" xfId="0" applyAlignment="1">
      <alignment horizontal="center"/>
    </xf>
    <xf numFmtId="0" fontId="86" fillId="0" borderId="0" xfId="0" applyFont="1" applyAlignment="1">
      <alignment/>
    </xf>
    <xf numFmtId="3" fontId="87" fillId="34" borderId="11" xfId="0" applyNumberFormat="1" applyFont="1" applyFill="1" applyBorder="1" applyAlignment="1">
      <alignment horizontal="center"/>
    </xf>
    <xf numFmtId="3" fontId="88" fillId="34" borderId="10" xfId="0" applyNumberFormat="1" applyFont="1" applyFill="1" applyBorder="1" applyAlignment="1">
      <alignment/>
    </xf>
    <xf numFmtId="3" fontId="88" fillId="34" borderId="10" xfId="0" applyNumberFormat="1" applyFont="1" applyFill="1" applyBorder="1" applyAlignment="1">
      <alignment horizontal="center" vertical="center"/>
    </xf>
    <xf numFmtId="3" fontId="88" fillId="34" borderId="12" xfId="0" applyNumberFormat="1" applyFont="1" applyFill="1" applyBorder="1" applyAlignment="1">
      <alignment/>
    </xf>
    <xf numFmtId="3" fontId="87" fillId="34" borderId="12" xfId="0" applyNumberFormat="1" applyFont="1" applyFill="1" applyBorder="1" applyAlignment="1">
      <alignment horizontal="center"/>
    </xf>
    <xf numFmtId="3" fontId="87" fillId="34" borderId="13" xfId="0" applyNumberFormat="1" applyFont="1" applyFill="1" applyBorder="1" applyAlignment="1">
      <alignment horizontal="center"/>
    </xf>
    <xf numFmtId="3" fontId="87" fillId="34" borderId="13" xfId="0" applyNumberFormat="1" applyFont="1" applyFill="1" applyBorder="1" applyAlignment="1">
      <alignment/>
    </xf>
    <xf numFmtId="3" fontId="87" fillId="34" borderId="14" xfId="0" applyNumberFormat="1" applyFont="1" applyFill="1" applyBorder="1" applyAlignment="1">
      <alignment horizontal="center"/>
    </xf>
    <xf numFmtId="3" fontId="89" fillId="34" borderId="15" xfId="0" applyNumberFormat="1" applyFont="1" applyFill="1" applyBorder="1" applyAlignment="1">
      <alignment/>
    </xf>
    <xf numFmtId="3" fontId="90" fillId="34" borderId="16" xfId="0" applyNumberFormat="1" applyFont="1" applyFill="1" applyBorder="1" applyAlignment="1">
      <alignment horizontal="right"/>
    </xf>
    <xf numFmtId="0" fontId="91" fillId="0" borderId="0" xfId="0" applyFont="1" applyAlignment="1">
      <alignment/>
    </xf>
    <xf numFmtId="3" fontId="89" fillId="34" borderId="17" xfId="0" applyNumberFormat="1" applyFont="1" applyFill="1" applyBorder="1" applyAlignment="1">
      <alignment/>
    </xf>
    <xf numFmtId="3" fontId="89" fillId="35" borderId="15" xfId="0" applyNumberFormat="1" applyFont="1" applyFill="1" applyBorder="1" applyAlignment="1">
      <alignment/>
    </xf>
    <xf numFmtId="3" fontId="90" fillId="33" borderId="18" xfId="0" applyNumberFormat="1" applyFont="1" applyFill="1" applyBorder="1" applyAlignment="1">
      <alignment horizontal="right"/>
    </xf>
    <xf numFmtId="3" fontId="90" fillId="33" borderId="10" xfId="0" applyNumberFormat="1" applyFont="1" applyFill="1" applyBorder="1" applyAlignment="1">
      <alignment/>
    </xf>
    <xf numFmtId="3" fontId="90" fillId="33" borderId="10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2" xfId="0" applyNumberFormat="1" applyFont="1" applyFill="1" applyBorder="1" applyAlignment="1">
      <alignment horizontal="right"/>
    </xf>
    <xf numFmtId="3" fontId="90" fillId="33" borderId="12" xfId="0" applyNumberFormat="1" applyFont="1" applyFill="1" applyBorder="1" applyAlignment="1">
      <alignment horizontal="right"/>
    </xf>
    <xf numFmtId="3" fontId="86" fillId="0" borderId="0" xfId="0" applyNumberFormat="1" applyFont="1" applyAlignment="1">
      <alignment/>
    </xf>
    <xf numFmtId="3" fontId="89" fillId="35" borderId="17" xfId="0" applyNumberFormat="1" applyFont="1" applyFill="1" applyBorder="1" applyAlignment="1">
      <alignment/>
    </xf>
    <xf numFmtId="3" fontId="90" fillId="33" borderId="19" xfId="0" applyNumberFormat="1" applyFont="1" applyFill="1" applyBorder="1" applyAlignment="1">
      <alignment horizontal="right"/>
    </xf>
    <xf numFmtId="3" fontId="90" fillId="33" borderId="13" xfId="0" applyNumberFormat="1" applyFont="1" applyFill="1" applyBorder="1" applyAlignment="1">
      <alignment/>
    </xf>
    <xf numFmtId="3" fontId="90" fillId="33" borderId="13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90" fillId="33" borderId="14" xfId="0" applyNumberFormat="1" applyFont="1" applyFill="1" applyBorder="1" applyAlignment="1">
      <alignment horizontal="right"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0" fontId="86" fillId="33" borderId="0" xfId="0" applyFont="1" applyFill="1" applyAlignment="1">
      <alignment/>
    </xf>
    <xf numFmtId="0" fontId="92" fillId="0" borderId="0" xfId="0" applyFont="1" applyAlignment="1">
      <alignment/>
    </xf>
    <xf numFmtId="1" fontId="86" fillId="0" borderId="0" xfId="0" applyNumberFormat="1" applyFont="1" applyAlignment="1">
      <alignment/>
    </xf>
    <xf numFmtId="0" fontId="93" fillId="0" borderId="0" xfId="0" applyFont="1" applyAlignment="1">
      <alignment/>
    </xf>
    <xf numFmtId="181" fontId="86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94" fillId="34" borderId="22" xfId="0" applyFont="1" applyFill="1" applyBorder="1" applyAlignment="1">
      <alignment wrapText="1"/>
    </xf>
    <xf numFmtId="3" fontId="95" fillId="33" borderId="23" xfId="0" applyNumberFormat="1" applyFont="1" applyFill="1" applyBorder="1" applyAlignment="1">
      <alignment/>
    </xf>
    <xf numFmtId="0" fontId="96" fillId="33" borderId="18" xfId="0" applyFont="1" applyFill="1" applyBorder="1" applyAlignment="1">
      <alignment wrapText="1"/>
    </xf>
    <xf numFmtId="3" fontId="95" fillId="33" borderId="10" xfId="0" applyNumberFormat="1" applyFont="1" applyFill="1" applyBorder="1" applyAlignment="1">
      <alignment/>
    </xf>
    <xf numFmtId="3" fontId="95" fillId="33" borderId="10" xfId="0" applyNumberFormat="1" applyFont="1" applyFill="1" applyBorder="1" applyAlignment="1">
      <alignment horizontal="right"/>
    </xf>
    <xf numFmtId="0" fontId="96" fillId="33" borderId="24" xfId="0" applyFont="1" applyFill="1" applyBorder="1" applyAlignment="1">
      <alignment wrapText="1"/>
    </xf>
    <xf numFmtId="3" fontId="95" fillId="33" borderId="25" xfId="0" applyNumberFormat="1" applyFont="1" applyFill="1" applyBorder="1" applyAlignment="1">
      <alignment/>
    </xf>
    <xf numFmtId="3" fontId="95" fillId="33" borderId="25" xfId="0" applyNumberFormat="1" applyFont="1" applyFill="1" applyBorder="1" applyAlignment="1">
      <alignment horizontal="right"/>
    </xf>
    <xf numFmtId="0" fontId="97" fillId="0" borderId="0" xfId="0" applyFont="1" applyBorder="1" applyAlignment="1">
      <alignment/>
    </xf>
    <xf numFmtId="0" fontId="98" fillId="0" borderId="0" xfId="0" applyFont="1" applyAlignment="1">
      <alignment/>
    </xf>
    <xf numFmtId="0" fontId="82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7" fillId="0" borderId="0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82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0" fillId="0" borderId="0" xfId="0" applyFont="1" applyAlignment="1">
      <alignment horizontal="center"/>
    </xf>
    <xf numFmtId="0" fontId="101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4" fillId="34" borderId="26" xfId="0" applyNumberFormat="1" applyFont="1" applyFill="1" applyBorder="1" applyAlignment="1">
      <alignment horizontal="right"/>
    </xf>
    <xf numFmtId="1" fontId="94" fillId="34" borderId="27" xfId="0" applyNumberFormat="1" applyFont="1" applyFill="1" applyBorder="1" applyAlignment="1">
      <alignment horizontal="right"/>
    </xf>
    <xf numFmtId="3" fontId="95" fillId="33" borderId="12" xfId="0" applyNumberFormat="1" applyFont="1" applyFill="1" applyBorder="1" applyAlignment="1">
      <alignment horizontal="right"/>
    </xf>
    <xf numFmtId="3" fontId="95" fillId="33" borderId="28" xfId="0" applyNumberFormat="1" applyFont="1" applyFill="1" applyBorder="1" applyAlignment="1">
      <alignment horizontal="right"/>
    </xf>
    <xf numFmtId="0" fontId="94" fillId="35" borderId="19" xfId="0" applyFont="1" applyFill="1" applyBorder="1" applyAlignment="1">
      <alignment horizontal="right" wrapText="1"/>
    </xf>
    <xf numFmtId="3" fontId="96" fillId="35" borderId="13" xfId="0" applyNumberFormat="1" applyFont="1" applyFill="1" applyBorder="1" applyAlignment="1">
      <alignment horizontal="right"/>
    </xf>
    <xf numFmtId="14" fontId="92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02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2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2" fillId="0" borderId="29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30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31" xfId="0" applyFont="1" applyFill="1" applyBorder="1" applyAlignment="1">
      <alignment horizontal="center" vertical="center" wrapText="1"/>
    </xf>
    <xf numFmtId="49" fontId="17" fillId="36" borderId="32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32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04" fillId="36" borderId="32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85" fillId="0" borderId="0" xfId="0" applyFont="1" applyAlignment="1">
      <alignment horizontal="left"/>
    </xf>
    <xf numFmtId="3" fontId="87" fillId="34" borderId="10" xfId="0" applyNumberFormat="1" applyFont="1" applyFill="1" applyBorder="1" applyAlignment="1">
      <alignment horizontal="center"/>
    </xf>
    <xf numFmtId="3" fontId="89" fillId="35" borderId="33" xfId="0" applyNumberFormat="1" applyFont="1" applyFill="1" applyBorder="1" applyAlignment="1">
      <alignment/>
    </xf>
    <xf numFmtId="3" fontId="82" fillId="35" borderId="34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82" fillId="35" borderId="34" xfId="0" applyFont="1" applyFill="1" applyBorder="1" applyAlignment="1">
      <alignment horizontal="center"/>
    </xf>
    <xf numFmtId="3" fontId="0" fillId="33" borderId="34" xfId="0" applyNumberFormat="1" applyFont="1" applyFill="1" applyBorder="1" applyAlignment="1">
      <alignment horizontal="right"/>
    </xf>
    <xf numFmtId="3" fontId="82" fillId="35" borderId="34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9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4" fillId="33" borderId="23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84" fillId="33" borderId="13" xfId="0" applyNumberFormat="1" applyFont="1" applyFill="1" applyBorder="1" applyAlignment="1">
      <alignment horizontal="right"/>
    </xf>
    <xf numFmtId="0" fontId="105" fillId="37" borderId="33" xfId="0" applyFont="1" applyFill="1" applyBorder="1" applyAlignment="1">
      <alignment wrapText="1"/>
    </xf>
    <xf numFmtId="3" fontId="84" fillId="33" borderId="36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3" fontId="84" fillId="33" borderId="38" xfId="0" applyNumberFormat="1" applyFont="1" applyFill="1" applyBorder="1" applyAlignment="1">
      <alignment/>
    </xf>
    <xf numFmtId="3" fontId="56" fillId="33" borderId="37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84" fillId="37" borderId="40" xfId="0" applyFont="1" applyFill="1" applyBorder="1" applyAlignment="1">
      <alignment horizontal="right"/>
    </xf>
    <xf numFmtId="0" fontId="84" fillId="37" borderId="41" xfId="0" applyFont="1" applyFill="1" applyBorder="1" applyAlignment="1">
      <alignment horizontal="right"/>
    </xf>
    <xf numFmtId="0" fontId="84" fillId="37" borderId="42" xfId="0" applyFont="1" applyFill="1" applyBorder="1" applyAlignment="1">
      <alignment horizontal="right"/>
    </xf>
    <xf numFmtId="0" fontId="84" fillId="35" borderId="43" xfId="0" applyFont="1" applyFill="1" applyBorder="1" applyAlignment="1">
      <alignment horizontal="right"/>
    </xf>
    <xf numFmtId="0" fontId="84" fillId="35" borderId="42" xfId="0" applyFont="1" applyFill="1" applyBorder="1" applyAlignment="1">
      <alignment horizontal="right"/>
    </xf>
    <xf numFmtId="0" fontId="84" fillId="35" borderId="41" xfId="0" applyFont="1" applyFill="1" applyBorder="1" applyAlignment="1">
      <alignment horizontal="right"/>
    </xf>
    <xf numFmtId="3" fontId="84" fillId="36" borderId="33" xfId="0" applyNumberFormat="1" applyFont="1" applyFill="1" applyBorder="1" applyAlignment="1">
      <alignment horizontal="right" vertical="top" wrapText="1"/>
    </xf>
    <xf numFmtId="3" fontId="84" fillId="36" borderId="31" xfId="0" applyNumberFormat="1" applyFont="1" applyFill="1" applyBorder="1" applyAlignment="1">
      <alignment vertical="top" wrapText="1"/>
    </xf>
    <xf numFmtId="3" fontId="84" fillId="33" borderId="28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105" fillId="35" borderId="35" xfId="0" applyFont="1" applyFill="1" applyBorder="1" applyAlignment="1">
      <alignment horizontal="center"/>
    </xf>
    <xf numFmtId="0" fontId="105" fillId="35" borderId="44" xfId="0" applyFont="1" applyFill="1" applyBorder="1" applyAlignment="1">
      <alignment horizontal="center"/>
    </xf>
    <xf numFmtId="0" fontId="105" fillId="35" borderId="39" xfId="0" applyFont="1" applyFill="1" applyBorder="1" applyAlignment="1">
      <alignment horizontal="center"/>
    </xf>
    <xf numFmtId="3" fontId="90" fillId="34" borderId="40" xfId="0" applyNumberFormat="1" applyFont="1" applyFill="1" applyBorder="1" applyAlignment="1">
      <alignment horizontal="right"/>
    </xf>
    <xf numFmtId="3" fontId="90" fillId="34" borderId="43" xfId="0" applyNumberFormat="1" applyFont="1" applyFill="1" applyBorder="1" applyAlignment="1">
      <alignment horizontal="right"/>
    </xf>
    <xf numFmtId="3" fontId="90" fillId="34" borderId="33" xfId="0" applyNumberFormat="1" applyFont="1" applyFill="1" applyBorder="1" applyAlignment="1">
      <alignment horizontal="right"/>
    </xf>
    <xf numFmtId="0" fontId="0" fillId="35" borderId="34" xfId="0" applyFont="1" applyFill="1" applyBorder="1" applyAlignment="1">
      <alignment horizontal="center" vertical="center"/>
    </xf>
    <xf numFmtId="3" fontId="84" fillId="36" borderId="41" xfId="0" applyNumberFormat="1" applyFont="1" applyFill="1" applyBorder="1" applyAlignment="1">
      <alignment vertical="top" wrapText="1"/>
    </xf>
    <xf numFmtId="0" fontId="99" fillId="0" borderId="0" xfId="0" applyFont="1" applyBorder="1" applyAlignment="1">
      <alignment horizontal="center" wrapText="1"/>
    </xf>
    <xf numFmtId="49" fontId="84" fillId="33" borderId="14" xfId="0" applyNumberFormat="1" applyFont="1" applyFill="1" applyBorder="1" applyAlignment="1">
      <alignment horizontal="right"/>
    </xf>
    <xf numFmtId="3" fontId="84" fillId="36" borderId="33" xfId="0" applyNumberFormat="1" applyFont="1" applyFill="1" applyBorder="1" applyAlignment="1">
      <alignment vertical="top" wrapText="1"/>
    </xf>
    <xf numFmtId="0" fontId="84" fillId="37" borderId="43" xfId="0" applyFont="1" applyFill="1" applyBorder="1" applyAlignment="1">
      <alignment horizontal="right"/>
    </xf>
    <xf numFmtId="3" fontId="0" fillId="33" borderId="23" xfId="0" applyNumberFormat="1" applyFont="1" applyFill="1" applyBorder="1" applyAlignment="1">
      <alignment/>
    </xf>
    <xf numFmtId="0" fontId="0" fillId="35" borderId="24" xfId="0" applyFill="1" applyBorder="1" applyAlignment="1">
      <alignment vertical="center"/>
    </xf>
    <xf numFmtId="0" fontId="82" fillId="36" borderId="18" xfId="0" applyFont="1" applyFill="1" applyBorder="1" applyAlignment="1">
      <alignment vertical="center"/>
    </xf>
    <xf numFmtId="0" fontId="82" fillId="35" borderId="18" xfId="0" applyFont="1" applyFill="1" applyBorder="1" applyAlignment="1">
      <alignment vertical="center"/>
    </xf>
    <xf numFmtId="0" fontId="82" fillId="36" borderId="45" xfId="0" applyFont="1" applyFill="1" applyBorder="1" applyAlignment="1">
      <alignment vertical="center"/>
    </xf>
    <xf numFmtId="0" fontId="82" fillId="35" borderId="45" xfId="0" applyFont="1" applyFill="1" applyBorder="1" applyAlignment="1">
      <alignment vertical="center"/>
    </xf>
    <xf numFmtId="0" fontId="82" fillId="35" borderId="19" xfId="0" applyFont="1" applyFill="1" applyBorder="1" applyAlignment="1">
      <alignment vertical="center"/>
    </xf>
    <xf numFmtId="0" fontId="99" fillId="0" borderId="0" xfId="0" applyFont="1" applyBorder="1" applyAlignment="1">
      <alignment wrapText="1"/>
    </xf>
    <xf numFmtId="0" fontId="106" fillId="0" borderId="11" xfId="0" applyFont="1" applyBorder="1" applyAlignment="1">
      <alignment horizontal="right" wrapText="1"/>
    </xf>
    <xf numFmtId="0" fontId="106" fillId="0" borderId="12" xfId="0" applyFont="1" applyBorder="1" applyAlignment="1">
      <alignment horizontal="right" wrapText="1"/>
    </xf>
    <xf numFmtId="0" fontId="99" fillId="0" borderId="15" xfId="0" applyFont="1" applyBorder="1" applyAlignment="1">
      <alignment horizontal="center" wrapText="1"/>
    </xf>
    <xf numFmtId="0" fontId="106" fillId="0" borderId="46" xfId="0" applyFont="1" applyBorder="1" applyAlignment="1">
      <alignment horizontal="left" vertical="center" wrapText="1"/>
    </xf>
    <xf numFmtId="0" fontId="106" fillId="0" borderId="47" xfId="0" applyFont="1" applyBorder="1" applyAlignment="1">
      <alignment horizontal="left" vertical="center" wrapText="1"/>
    </xf>
    <xf numFmtId="0" fontId="106" fillId="0" borderId="24" xfId="0" applyFont="1" applyBorder="1" applyAlignment="1">
      <alignment horizontal="left" vertical="center" wrapText="1"/>
    </xf>
    <xf numFmtId="0" fontId="106" fillId="0" borderId="18" xfId="0" applyFont="1" applyBorder="1" applyAlignment="1">
      <alignment horizontal="left" vertical="center" wrapText="1"/>
    </xf>
    <xf numFmtId="0" fontId="101" fillId="38" borderId="22" xfId="0" applyFont="1" applyFill="1" applyBorder="1" applyAlignment="1">
      <alignment horizontal="left" vertical="center" wrapText="1"/>
    </xf>
    <xf numFmtId="0" fontId="101" fillId="38" borderId="26" xfId="0" applyFont="1" applyFill="1" applyBorder="1" applyAlignment="1">
      <alignment horizontal="right" wrapText="1"/>
    </xf>
    <xf numFmtId="0" fontId="101" fillId="38" borderId="17" xfId="0" applyFont="1" applyFill="1" applyBorder="1" applyAlignment="1">
      <alignment horizontal="left" vertical="center" wrapText="1"/>
    </xf>
    <xf numFmtId="0" fontId="98" fillId="38" borderId="22" xfId="0" applyFont="1" applyFill="1" applyBorder="1" applyAlignment="1">
      <alignment horizontal="left" wrapText="1"/>
    </xf>
    <xf numFmtId="0" fontId="98" fillId="38" borderId="22" xfId="0" applyFont="1" applyFill="1" applyBorder="1" applyAlignment="1">
      <alignment horizontal="center" wrapText="1"/>
    </xf>
    <xf numFmtId="0" fontId="98" fillId="38" borderId="26" xfId="0" applyFont="1" applyFill="1" applyBorder="1" applyAlignment="1">
      <alignment horizontal="left" wrapText="1"/>
    </xf>
    <xf numFmtId="0" fontId="102" fillId="0" borderId="0" xfId="0" applyFont="1" applyBorder="1" applyAlignment="1">
      <alignment horizontal="center"/>
    </xf>
    <xf numFmtId="0" fontId="100" fillId="0" borderId="0" xfId="0" applyFont="1" applyAlignment="1">
      <alignment horizontal="left"/>
    </xf>
    <xf numFmtId="0" fontId="10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2" fontId="82" fillId="42" borderId="10" xfId="0" applyNumberFormat="1" applyFont="1" applyFill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3" fontId="84" fillId="33" borderId="24" xfId="0" applyNumberFormat="1" applyFont="1" applyFill="1" applyBorder="1" applyAlignment="1">
      <alignment/>
    </xf>
    <xf numFmtId="3" fontId="84" fillId="33" borderId="25" xfId="0" applyNumberFormat="1" applyFont="1" applyFill="1" applyBorder="1" applyAlignment="1">
      <alignment/>
    </xf>
    <xf numFmtId="3" fontId="84" fillId="33" borderId="11" xfId="0" applyNumberFormat="1" applyFont="1" applyFill="1" applyBorder="1" applyAlignment="1">
      <alignment/>
    </xf>
    <xf numFmtId="3" fontId="84" fillId="36" borderId="40" xfId="0" applyNumberFormat="1" applyFont="1" applyFill="1" applyBorder="1" applyAlignment="1">
      <alignment vertical="top" wrapText="1"/>
    </xf>
    <xf numFmtId="0" fontId="108" fillId="0" borderId="0" xfId="0" applyFont="1" applyAlignment="1">
      <alignment horizontal="center" vertical="center" wrapText="1"/>
    </xf>
    <xf numFmtId="0" fontId="82" fillId="35" borderId="3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82" fillId="35" borderId="1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82" fillId="35" borderId="10" xfId="0" applyFont="1" applyFill="1" applyBorder="1" applyAlignment="1">
      <alignment horizontal="center" vertical="center" wrapText="1"/>
    </xf>
    <xf numFmtId="0" fontId="82" fillId="35" borderId="23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center"/>
    </xf>
    <xf numFmtId="0" fontId="99" fillId="0" borderId="0" xfId="0" applyFont="1" applyBorder="1" applyAlignment="1">
      <alignment horizontal="center" wrapText="1"/>
    </xf>
    <xf numFmtId="0" fontId="109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8" xfId="0" applyFont="1" applyFill="1" applyBorder="1" applyAlignment="1">
      <alignment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60" fillId="36" borderId="51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1" fontId="60" fillId="33" borderId="55" xfId="0" applyNumberFormat="1" applyFont="1" applyFill="1" applyBorder="1" applyAlignment="1">
      <alignment vertical="top"/>
    </xf>
    <xf numFmtId="0" fontId="60" fillId="35" borderId="51" xfId="0" applyFont="1" applyFill="1" applyBorder="1" applyAlignment="1">
      <alignment horizontal="left" vertical="center"/>
    </xf>
    <xf numFmtId="1" fontId="60" fillId="33" borderId="56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7" xfId="0" applyNumberFormat="1" applyFont="1" applyFill="1" applyBorder="1" applyAlignment="1">
      <alignment vertical="top"/>
    </xf>
    <xf numFmtId="0" fontId="60" fillId="36" borderId="58" xfId="0" applyFont="1" applyFill="1" applyBorder="1" applyAlignment="1">
      <alignment horizontal="left" vertical="center"/>
    </xf>
    <xf numFmtId="0" fontId="60" fillId="36" borderId="59" xfId="0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horizontal="left" vertical="center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3" fontId="49" fillId="35" borderId="64" xfId="0" applyNumberFormat="1" applyFont="1" applyFill="1" applyBorder="1" applyAlignment="1">
      <alignment vertical="top"/>
    </xf>
    <xf numFmtId="0" fontId="50" fillId="35" borderId="48" xfId="0" applyFont="1" applyFill="1" applyBorder="1" applyAlignment="1">
      <alignment vertical="center"/>
    </xf>
    <xf numFmtId="0" fontId="50" fillId="35" borderId="49" xfId="0" applyFont="1" applyFill="1" applyBorder="1" applyAlignment="1">
      <alignment horizontal="center" vertical="center"/>
    </xf>
    <xf numFmtId="0" fontId="50" fillId="35" borderId="50" xfId="0" applyFont="1" applyFill="1" applyBorder="1" applyAlignment="1">
      <alignment horizontal="center" vertical="center"/>
    </xf>
    <xf numFmtId="0" fontId="21" fillId="36" borderId="51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0" fontId="21" fillId="35" borderId="51" xfId="0" applyFont="1" applyFill="1" applyBorder="1" applyAlignment="1">
      <alignment horizontal="left" vertical="center"/>
    </xf>
    <xf numFmtId="0" fontId="21" fillId="36" borderId="58" xfId="0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horizontal="left" vertical="center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3" fontId="50" fillId="35" borderId="63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7" xfId="0" applyNumberFormat="1" applyFont="1" applyFill="1" applyBorder="1" applyAlignment="1">
      <alignment vertical="top"/>
    </xf>
    <xf numFmtId="0" fontId="21" fillId="36" borderId="65" xfId="0" applyFont="1" applyFill="1" applyBorder="1" applyAlignment="1">
      <alignment horizontal="left" vertical="center"/>
    </xf>
    <xf numFmtId="3" fontId="50" fillId="35" borderId="66" xfId="0" applyNumberFormat="1" applyFont="1" applyFill="1" applyBorder="1" applyAlignment="1">
      <alignment vertical="top"/>
    </xf>
    <xf numFmtId="0" fontId="110" fillId="0" borderId="0" xfId="0" applyFont="1" applyBorder="1" applyAlignment="1">
      <alignment/>
    </xf>
    <xf numFmtId="3" fontId="6" fillId="35" borderId="67" xfId="0" applyNumberFormat="1" applyFont="1" applyFill="1" applyBorder="1" applyAlignment="1">
      <alignment vertical="top"/>
    </xf>
    <xf numFmtId="0" fontId="99" fillId="0" borderId="0" xfId="0" applyFont="1" applyBorder="1" applyAlignment="1">
      <alignment/>
    </xf>
    <xf numFmtId="0" fontId="99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0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95" fillId="36" borderId="68" xfId="0" applyFont="1" applyFill="1" applyBorder="1" applyAlignment="1">
      <alignment/>
    </xf>
    <xf numFmtId="3" fontId="95" fillId="0" borderId="69" xfId="0" applyNumberFormat="1" applyFont="1" applyBorder="1" applyAlignment="1">
      <alignment/>
    </xf>
    <xf numFmtId="0" fontId="95" fillId="35" borderId="51" xfId="0" applyFont="1" applyFill="1" applyBorder="1" applyAlignment="1">
      <alignment/>
    </xf>
    <xf numFmtId="0" fontId="95" fillId="0" borderId="56" xfId="0" applyFont="1" applyBorder="1" applyAlignment="1">
      <alignment/>
    </xf>
    <xf numFmtId="3" fontId="95" fillId="0" borderId="34" xfId="0" applyNumberFormat="1" applyFont="1" applyBorder="1" applyAlignment="1">
      <alignment/>
    </xf>
    <xf numFmtId="0" fontId="95" fillId="0" borderId="34" xfId="0" applyFont="1" applyBorder="1" applyAlignment="1">
      <alignment/>
    </xf>
    <xf numFmtId="0" fontId="95" fillId="36" borderId="51" xfId="0" applyFont="1" applyFill="1" applyBorder="1" applyAlignment="1">
      <alignment/>
    </xf>
    <xf numFmtId="3" fontId="95" fillId="0" borderId="56" xfId="0" applyNumberFormat="1" applyFont="1" applyBorder="1" applyAlignment="1">
      <alignment/>
    </xf>
    <xf numFmtId="0" fontId="95" fillId="36" borderId="70" xfId="0" applyFont="1" applyFill="1" applyBorder="1" applyAlignment="1">
      <alignment/>
    </xf>
    <xf numFmtId="0" fontId="95" fillId="0" borderId="71" xfId="0" applyFont="1" applyBorder="1" applyAlignment="1">
      <alignment/>
    </xf>
    <xf numFmtId="3" fontId="95" fillId="0" borderId="72" xfId="0" applyNumberFormat="1" applyFont="1" applyBorder="1" applyAlignment="1">
      <alignment/>
    </xf>
    <xf numFmtId="0" fontId="95" fillId="35" borderId="73" xfId="0" applyFont="1" applyFill="1" applyBorder="1" applyAlignment="1">
      <alignment/>
    </xf>
    <xf numFmtId="0" fontId="96" fillId="35" borderId="73" xfId="0" applyFont="1" applyFill="1" applyBorder="1" applyAlignment="1">
      <alignment/>
    </xf>
    <xf numFmtId="3" fontId="96" fillId="35" borderId="74" xfId="0" applyNumberFormat="1" applyFont="1" applyFill="1" applyBorder="1" applyAlignment="1">
      <alignment/>
    </xf>
    <xf numFmtId="0" fontId="104" fillId="36" borderId="32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82" fillId="35" borderId="10" xfId="0" applyFont="1" applyFill="1" applyBorder="1" applyAlignment="1">
      <alignment horizontal="center"/>
    </xf>
    <xf numFmtId="0" fontId="99" fillId="0" borderId="0" xfId="0" applyFont="1" applyAlignment="1">
      <alignment horizontal="center" wrapText="1"/>
    </xf>
    <xf numFmtId="0" fontId="82" fillId="35" borderId="34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5" xfId="0" applyNumberFormat="1" applyBorder="1" applyAlignment="1">
      <alignment horizontal="center" vertical="center" wrapText="1"/>
    </xf>
    <xf numFmtId="0" fontId="10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2" fillId="0" borderId="10" xfId="0" applyFont="1" applyFill="1" applyBorder="1" applyAlignment="1">
      <alignment horizontal="center"/>
    </xf>
    <xf numFmtId="0" fontId="92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35" borderId="0" xfId="0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horizontal="right" vertical="center" wrapText="1"/>
    </xf>
    <xf numFmtId="0" fontId="92" fillId="0" borderId="10" xfId="0" applyFont="1" applyBorder="1" applyAlignment="1">
      <alignment horizontal="center" vertical="center" wrapText="1"/>
    </xf>
    <xf numFmtId="3" fontId="92" fillId="0" borderId="10" xfId="0" applyNumberFormat="1" applyFont="1" applyBorder="1" applyAlignment="1">
      <alignment horizontal="right" vertical="center" wrapText="1"/>
    </xf>
    <xf numFmtId="0" fontId="92" fillId="0" borderId="10" xfId="0" applyFont="1" applyBorder="1" applyAlignment="1">
      <alignment horizontal="right" vertical="center" wrapText="1"/>
    </xf>
    <xf numFmtId="49" fontId="92" fillId="0" borderId="10" xfId="0" applyNumberFormat="1" applyFont="1" applyBorder="1" applyAlignment="1" quotePrefix="1">
      <alignment horizontal="center" vertical="center" wrapText="1"/>
    </xf>
    <xf numFmtId="0" fontId="82" fillId="35" borderId="34" xfId="0" applyFont="1" applyFill="1" applyBorder="1" applyAlignment="1">
      <alignment horizontal="center" wrapText="1"/>
    </xf>
    <xf numFmtId="0" fontId="102" fillId="0" borderId="21" xfId="0" applyFont="1" applyBorder="1" applyAlignment="1">
      <alignment/>
    </xf>
    <xf numFmtId="0" fontId="99" fillId="0" borderId="21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9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7" fillId="0" borderId="21" xfId="0" applyFont="1" applyBorder="1" applyAlignment="1">
      <alignment/>
    </xf>
    <xf numFmtId="0" fontId="102" fillId="0" borderId="0" xfId="0" applyFont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  <xf numFmtId="0" fontId="8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2" fillId="35" borderId="34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17" fillId="36" borderId="32" xfId="0" applyNumberFormat="1" applyFont="1" applyFill="1" applyBorder="1" applyAlignment="1" quotePrefix="1">
      <alignment horizontal="center" vertical="center"/>
    </xf>
    <xf numFmtId="3" fontId="88" fillId="34" borderId="34" xfId="0" applyNumberFormat="1" applyFont="1" applyFill="1" applyBorder="1" applyAlignment="1">
      <alignment/>
    </xf>
    <xf numFmtId="3" fontId="87" fillId="34" borderId="77" xfId="0" applyNumberFormat="1" applyFont="1" applyFill="1" applyBorder="1" applyAlignment="1">
      <alignment horizontal="center"/>
    </xf>
    <xf numFmtId="3" fontId="90" fillId="33" borderId="34" xfId="0" applyNumberFormat="1" applyFont="1" applyFill="1" applyBorder="1" applyAlignment="1">
      <alignment horizontal="right"/>
    </xf>
    <xf numFmtId="3" fontId="90" fillId="33" borderId="77" xfId="0" applyNumberFormat="1" applyFont="1" applyFill="1" applyBorder="1" applyAlignment="1">
      <alignment horizontal="right"/>
    </xf>
    <xf numFmtId="2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95" fillId="0" borderId="78" xfId="0" applyFont="1" applyBorder="1" applyAlignment="1">
      <alignment/>
    </xf>
    <xf numFmtId="0" fontId="95" fillId="0" borderId="79" xfId="0" applyFont="1" applyBorder="1" applyAlignment="1">
      <alignment/>
    </xf>
    <xf numFmtId="0" fontId="95" fillId="0" borderId="29" xfId="0" applyFont="1" applyBorder="1" applyAlignment="1">
      <alignment/>
    </xf>
    <xf numFmtId="3" fontId="96" fillId="35" borderId="80" xfId="0" applyNumberFormat="1" applyFont="1" applyFill="1" applyBorder="1" applyAlignment="1">
      <alignment/>
    </xf>
    <xf numFmtId="0" fontId="95" fillId="0" borderId="42" xfId="0" applyFont="1" applyBorder="1" applyAlignment="1">
      <alignment/>
    </xf>
    <xf numFmtId="3" fontId="95" fillId="0" borderId="42" xfId="0" applyNumberFormat="1" applyFont="1" applyBorder="1" applyAlignment="1">
      <alignment/>
    </xf>
    <xf numFmtId="0" fontId="95" fillId="0" borderId="41" xfId="0" applyFont="1" applyBorder="1" applyAlignment="1">
      <alignment/>
    </xf>
    <xf numFmtId="3" fontId="95" fillId="0" borderId="10" xfId="0" applyNumberFormat="1" applyFont="1" applyBorder="1" applyAlignment="1">
      <alignment/>
    </xf>
    <xf numFmtId="0" fontId="9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1" fillId="0" borderId="0" xfId="0" applyFont="1" applyAlignment="1">
      <alignment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1" fillId="0" borderId="19" xfId="0" applyFont="1" applyBorder="1" applyAlignment="1">
      <alignment vertical="center" wrapText="1"/>
    </xf>
    <xf numFmtId="0" fontId="101" fillId="0" borderId="13" xfId="0" applyFont="1" applyBorder="1" applyAlignment="1">
      <alignment vertical="center" wrapText="1"/>
    </xf>
    <xf numFmtId="0" fontId="101" fillId="0" borderId="14" xfId="0" applyFont="1" applyBorder="1" applyAlignment="1">
      <alignment vertical="center" wrapText="1"/>
    </xf>
    <xf numFmtId="0" fontId="101" fillId="0" borderId="0" xfId="0" applyFont="1" applyBorder="1" applyAlignment="1">
      <alignment vertical="center" wrapText="1"/>
    </xf>
    <xf numFmtId="0" fontId="93" fillId="43" borderId="10" xfId="0" applyFont="1" applyFill="1" applyBorder="1" applyAlignment="1">
      <alignment vertical="center" textRotation="90" wrapText="1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10" xfId="0" applyFont="1" applyBorder="1" applyAlignment="1">
      <alignment horizontal="left" vertical="center" wrapText="1"/>
    </xf>
    <xf numFmtId="3" fontId="113" fillId="0" borderId="10" xfId="0" applyNumberFormat="1" applyFont="1" applyBorder="1" applyAlignment="1">
      <alignment horizontal="right" vertical="center" wrapText="1"/>
    </xf>
    <xf numFmtId="0" fontId="113" fillId="0" borderId="10" xfId="0" applyFont="1" applyBorder="1" applyAlignment="1">
      <alignment horizontal="right" vertical="center" wrapText="1"/>
    </xf>
    <xf numFmtId="3" fontId="104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04" fillId="36" borderId="81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92" fillId="0" borderId="10" xfId="0" applyNumberFormat="1" applyFont="1" applyFill="1" applyBorder="1" applyAlignment="1">
      <alignment horizontal="right" vertical="center" wrapText="1"/>
    </xf>
    <xf numFmtId="0" fontId="93" fillId="43" borderId="34" xfId="0" applyFont="1" applyFill="1" applyBorder="1" applyAlignment="1">
      <alignment vertical="center" textRotation="90" wrapText="1"/>
    </xf>
    <xf numFmtId="0" fontId="92" fillId="0" borderId="34" xfId="0" applyFont="1" applyBorder="1" applyAlignment="1">
      <alignment horizontal="right" vertical="center" wrapText="1"/>
    </xf>
    <xf numFmtId="0" fontId="93" fillId="43" borderId="38" xfId="0" applyFont="1" applyFill="1" applyBorder="1" applyAlignment="1">
      <alignment vertical="center" textRotation="90" wrapText="1"/>
    </xf>
    <xf numFmtId="0" fontId="92" fillId="0" borderId="38" xfId="0" applyFont="1" applyBorder="1" applyAlignment="1">
      <alignment horizontal="right" vertical="center" wrapText="1"/>
    </xf>
    <xf numFmtId="0" fontId="93" fillId="43" borderId="18" xfId="0" applyFont="1" applyFill="1" applyBorder="1" applyAlignment="1">
      <alignment vertical="center" textRotation="90" wrapText="1"/>
    </xf>
    <xf numFmtId="0" fontId="93" fillId="43" borderId="12" xfId="0" applyFont="1" applyFill="1" applyBorder="1" applyAlignment="1">
      <alignment vertical="center" textRotation="90" wrapText="1"/>
    </xf>
    <xf numFmtId="0" fontId="92" fillId="0" borderId="18" xfId="0" applyFont="1" applyBorder="1" applyAlignment="1">
      <alignment horizontal="right" vertical="center" wrapText="1"/>
    </xf>
    <xf numFmtId="0" fontId="92" fillId="0" borderId="12" xfId="0" applyFont="1" applyBorder="1" applyAlignment="1">
      <alignment horizontal="right" vertical="center" wrapText="1"/>
    </xf>
    <xf numFmtId="0" fontId="92" fillId="0" borderId="13" xfId="0" applyFont="1" applyBorder="1" applyAlignment="1">
      <alignment horizontal="right" vertical="center" wrapText="1"/>
    </xf>
    <xf numFmtId="0" fontId="92" fillId="0" borderId="77" xfId="0" applyFont="1" applyBorder="1" applyAlignment="1">
      <alignment horizontal="right" vertical="center" wrapText="1"/>
    </xf>
    <xf numFmtId="0" fontId="92" fillId="0" borderId="37" xfId="0" applyFont="1" applyBorder="1" applyAlignment="1">
      <alignment horizontal="right" vertical="center" wrapText="1"/>
    </xf>
    <xf numFmtId="3" fontId="92" fillId="0" borderId="18" xfId="0" applyNumberFormat="1" applyFont="1" applyBorder="1" applyAlignment="1">
      <alignment horizontal="right" vertical="center" wrapText="1"/>
    </xf>
    <xf numFmtId="3" fontId="93" fillId="44" borderId="19" xfId="0" applyNumberFormat="1" applyFont="1" applyFill="1" applyBorder="1" applyAlignment="1">
      <alignment horizontal="right" vertical="center" wrapText="1"/>
    </xf>
    <xf numFmtId="3" fontId="96" fillId="35" borderId="73" xfId="0" applyNumberFormat="1" applyFont="1" applyFill="1" applyBorder="1" applyAlignment="1">
      <alignment/>
    </xf>
    <xf numFmtId="0" fontId="95" fillId="0" borderId="38" xfId="0" applyFont="1" applyBorder="1" applyAlignment="1">
      <alignment/>
    </xf>
    <xf numFmtId="0" fontId="95" fillId="0" borderId="82" xfId="0" applyFont="1" applyBorder="1" applyAlignment="1">
      <alignment/>
    </xf>
    <xf numFmtId="0" fontId="96" fillId="36" borderId="46" xfId="0" applyFont="1" applyFill="1" applyBorder="1" applyAlignment="1">
      <alignment vertical="center" wrapText="1"/>
    </xf>
    <xf numFmtId="0" fontId="96" fillId="36" borderId="83" xfId="0" applyFont="1" applyFill="1" applyBorder="1" applyAlignment="1">
      <alignment vertical="center" wrapText="1"/>
    </xf>
    <xf numFmtId="0" fontId="95" fillId="0" borderId="47" xfId="0" applyFont="1" applyBorder="1" applyAlignment="1">
      <alignment/>
    </xf>
    <xf numFmtId="0" fontId="95" fillId="0" borderId="84" xfId="0" applyFont="1" applyBorder="1" applyAlignment="1">
      <alignment/>
    </xf>
    <xf numFmtId="3" fontId="95" fillId="0" borderId="47" xfId="0" applyNumberFormat="1" applyFont="1" applyBorder="1" applyAlignment="1">
      <alignment/>
    </xf>
    <xf numFmtId="3" fontId="95" fillId="0" borderId="84" xfId="0" applyNumberFormat="1" applyFont="1" applyBorder="1" applyAlignment="1">
      <alignment/>
    </xf>
    <xf numFmtId="0" fontId="95" fillId="0" borderId="85" xfId="0" applyFont="1" applyBorder="1" applyAlignment="1">
      <alignment/>
    </xf>
    <xf numFmtId="0" fontId="95" fillId="0" borderId="86" xfId="0" applyFont="1" applyBorder="1" applyAlignment="1">
      <alignment/>
    </xf>
    <xf numFmtId="3" fontId="96" fillId="35" borderId="87" xfId="0" applyNumberFormat="1" applyFont="1" applyFill="1" applyBorder="1" applyAlignment="1">
      <alignment/>
    </xf>
    <xf numFmtId="0" fontId="95" fillId="0" borderId="88" xfId="0" applyFont="1" applyBorder="1" applyAlignment="1">
      <alignment/>
    </xf>
    <xf numFmtId="3" fontId="95" fillId="0" borderId="23" xfId="0" applyNumberFormat="1" applyFont="1" applyBorder="1" applyAlignment="1">
      <alignment/>
    </xf>
    <xf numFmtId="0" fontId="95" fillId="0" borderId="89" xfId="0" applyFont="1" applyBorder="1" applyAlignment="1">
      <alignment/>
    </xf>
    <xf numFmtId="0" fontId="95" fillId="0" borderId="90" xfId="0" applyFont="1" applyBorder="1" applyAlignment="1">
      <alignment/>
    </xf>
    <xf numFmtId="0" fontId="95" fillId="0" borderId="36" xfId="0" applyFont="1" applyBorder="1" applyAlignment="1">
      <alignment/>
    </xf>
    <xf numFmtId="3" fontId="95" fillId="0" borderId="43" xfId="0" applyNumberFormat="1" applyFont="1" applyBorder="1" applyAlignment="1">
      <alignment/>
    </xf>
    <xf numFmtId="0" fontId="96" fillId="36" borderId="91" xfId="0" applyFont="1" applyFill="1" applyBorder="1" applyAlignment="1">
      <alignment horizontal="center" vertical="center" wrapText="1"/>
    </xf>
    <xf numFmtId="0" fontId="96" fillId="36" borderId="77" xfId="0" applyFont="1" applyFill="1" applyBorder="1" applyAlignment="1">
      <alignment horizontal="center" vertical="center" wrapText="1"/>
    </xf>
    <xf numFmtId="0" fontId="96" fillId="36" borderId="13" xfId="0" applyFont="1" applyFill="1" applyBorder="1" applyAlignment="1">
      <alignment horizontal="center" vertical="center" wrapText="1"/>
    </xf>
    <xf numFmtId="0" fontId="96" fillId="36" borderId="92" xfId="0" applyFont="1" applyFill="1" applyBorder="1" applyAlignment="1">
      <alignment horizontal="center" vertical="center" wrapText="1"/>
    </xf>
    <xf numFmtId="0" fontId="96" fillId="36" borderId="93" xfId="0" applyFont="1" applyFill="1" applyBorder="1" applyAlignment="1">
      <alignment horizontal="center" vertical="center" wrapText="1"/>
    </xf>
    <xf numFmtId="0" fontId="96" fillId="36" borderId="14" xfId="0" applyFont="1" applyFill="1" applyBorder="1" applyAlignment="1">
      <alignment horizontal="center" vertical="center" wrapText="1"/>
    </xf>
    <xf numFmtId="0" fontId="79" fillId="0" borderId="0" xfId="47" applyAlignment="1" applyProtection="1">
      <alignment/>
      <protection/>
    </xf>
    <xf numFmtId="0" fontId="96" fillId="0" borderId="91" xfId="0" applyFont="1" applyFill="1" applyBorder="1" applyAlignment="1">
      <alignment horizontal="center" vertical="center" wrapText="1"/>
    </xf>
    <xf numFmtId="0" fontId="96" fillId="0" borderId="9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94" xfId="0" applyFill="1" applyBorder="1" applyAlignment="1">
      <alignment/>
    </xf>
    <xf numFmtId="0" fontId="16" fillId="36" borderId="95" xfId="0" applyFont="1" applyFill="1" applyBorder="1" applyAlignment="1">
      <alignment/>
    </xf>
    <xf numFmtId="0" fontId="79" fillId="36" borderId="95" xfId="47" applyFill="1" applyBorder="1" applyAlignment="1" applyProtection="1">
      <alignment/>
      <protection/>
    </xf>
    <xf numFmtId="0" fontId="79" fillId="36" borderId="95" xfId="47" applyFill="1" applyBorder="1" applyAlignment="1" applyProtection="1">
      <alignment wrapText="1"/>
      <protection/>
    </xf>
    <xf numFmtId="0" fontId="79" fillId="36" borderId="95" xfId="47" applyFill="1" applyBorder="1" applyAlignment="1" applyProtection="1">
      <alignment horizontal="left" wrapText="1"/>
      <protection/>
    </xf>
    <xf numFmtId="0" fontId="79" fillId="36" borderId="33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97" fillId="0" borderId="96" xfId="0" applyFont="1" applyBorder="1" applyAlignment="1">
      <alignment/>
    </xf>
    <xf numFmtId="0" fontId="0" fillId="0" borderId="96" xfId="0" applyBorder="1" applyAlignment="1">
      <alignment/>
    </xf>
    <xf numFmtId="0" fontId="113" fillId="0" borderId="0" xfId="0" applyFont="1" applyBorder="1" applyAlignment="1">
      <alignment/>
    </xf>
    <xf numFmtId="0" fontId="104" fillId="45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04" fillId="44" borderId="10" xfId="0" applyFont="1" applyFill="1" applyBorder="1" applyAlignment="1">
      <alignment horizontal="right" vertical="center" wrapText="1"/>
    </xf>
    <xf numFmtId="0" fontId="0" fillId="0" borderId="75" xfId="0" applyBorder="1" applyAlignment="1">
      <alignment horizontal="left" vertical="center" wrapText="1"/>
    </xf>
    <xf numFmtId="3" fontId="0" fillId="0" borderId="75" xfId="0" applyNumberFormat="1" applyBorder="1" applyAlignment="1">
      <alignment horizontal="right" vertical="center" wrapText="1"/>
    </xf>
    <xf numFmtId="0" fontId="0" fillId="0" borderId="75" xfId="0" applyBorder="1" applyAlignment="1">
      <alignment horizontal="right" vertical="center" wrapText="1"/>
    </xf>
    <xf numFmtId="3" fontId="94" fillId="44" borderId="75" xfId="0" applyNumberFormat="1" applyFont="1" applyFill="1" applyBorder="1" applyAlignment="1">
      <alignment horizontal="right" vertical="center" wrapText="1"/>
    </xf>
    <xf numFmtId="0" fontId="82" fillId="43" borderId="7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top"/>
    </xf>
    <xf numFmtId="3" fontId="101" fillId="0" borderId="14" xfId="0" applyNumberFormat="1" applyFont="1" applyBorder="1" applyAlignment="1">
      <alignment vertical="center" wrapText="1"/>
    </xf>
    <xf numFmtId="0" fontId="0" fillId="0" borderId="75" xfId="0" applyBorder="1" applyAlignment="1">
      <alignment/>
    </xf>
    <xf numFmtId="0" fontId="82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21" xfId="0" applyFont="1" applyBorder="1" applyAlignment="1">
      <alignment/>
    </xf>
    <xf numFmtId="3" fontId="114" fillId="33" borderId="24" xfId="0" applyNumberFormat="1" applyFont="1" applyFill="1" applyBorder="1" applyAlignment="1">
      <alignment horizontal="right"/>
    </xf>
    <xf numFmtId="3" fontId="114" fillId="33" borderId="46" xfId="0" applyNumberFormat="1" applyFont="1" applyFill="1" applyBorder="1" applyAlignment="1">
      <alignment horizontal="right"/>
    </xf>
    <xf numFmtId="3" fontId="114" fillId="33" borderId="40" xfId="0" applyNumberFormat="1" applyFont="1" applyFill="1" applyBorder="1" applyAlignment="1">
      <alignment horizontal="right"/>
    </xf>
    <xf numFmtId="0" fontId="113" fillId="33" borderId="0" xfId="0" applyFont="1" applyFill="1" applyAlignment="1">
      <alignment/>
    </xf>
    <xf numFmtId="0" fontId="113" fillId="33" borderId="0" xfId="0" applyFont="1" applyFill="1" applyBorder="1" applyAlignment="1">
      <alignment/>
    </xf>
    <xf numFmtId="3" fontId="113" fillId="33" borderId="10" xfId="0" applyNumberFormat="1" applyFont="1" applyFill="1" applyBorder="1" applyAlignment="1">
      <alignment horizontal="right" vertical="center" wrapText="1"/>
    </xf>
    <xf numFmtId="0" fontId="11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6" fillId="0" borderId="42" xfId="0" applyFont="1" applyBorder="1" applyAlignment="1">
      <alignment horizontal="left" vertical="center" wrapText="1"/>
    </xf>
    <xf numFmtId="0" fontId="88" fillId="44" borderId="41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97" xfId="0" applyBorder="1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08" fillId="0" borderId="0" xfId="0" applyFont="1" applyAlignment="1">
      <alignment horizontal="center" vertical="center" wrapText="1"/>
    </xf>
    <xf numFmtId="0" fontId="97" fillId="0" borderId="21" xfId="0" applyFont="1" applyBorder="1" applyAlignment="1">
      <alignment horizontal="center"/>
    </xf>
    <xf numFmtId="0" fontId="105" fillId="35" borderId="83" xfId="0" applyFont="1" applyFill="1" applyBorder="1" applyAlignment="1">
      <alignment horizontal="center" wrapText="1"/>
    </xf>
    <xf numFmtId="0" fontId="105" fillId="35" borderId="98" xfId="0" applyFont="1" applyFill="1" applyBorder="1" applyAlignment="1">
      <alignment horizontal="center" wrapText="1"/>
    </xf>
    <xf numFmtId="0" fontId="105" fillId="37" borderId="40" xfId="0" applyFont="1" applyFill="1" applyBorder="1" applyAlignment="1">
      <alignment horizontal="left" vertical="center" wrapText="1"/>
    </xf>
    <xf numFmtId="0" fontId="105" fillId="37" borderId="41" xfId="0" applyFont="1" applyFill="1" applyBorder="1" applyAlignment="1">
      <alignment horizontal="left" vertical="center" wrapText="1"/>
    </xf>
    <xf numFmtId="0" fontId="110" fillId="0" borderId="21" xfId="0" applyFont="1" applyBorder="1" applyAlignment="1">
      <alignment horizontal="center"/>
    </xf>
    <xf numFmtId="0" fontId="105" fillId="37" borderId="43" xfId="0" applyFont="1" applyFill="1" applyBorder="1" applyAlignment="1">
      <alignment horizontal="left" vertical="center" wrapText="1"/>
    </xf>
    <xf numFmtId="0" fontId="105" fillId="37" borderId="42" xfId="0" applyFont="1" applyFill="1" applyBorder="1" applyAlignment="1">
      <alignment horizontal="left" vertical="center" wrapText="1"/>
    </xf>
    <xf numFmtId="0" fontId="105" fillId="35" borderId="40" xfId="0" applyFont="1" applyFill="1" applyBorder="1" applyAlignment="1">
      <alignment horizontal="left" vertical="center" wrapText="1"/>
    </xf>
    <xf numFmtId="0" fontId="105" fillId="35" borderId="42" xfId="0" applyFont="1" applyFill="1" applyBorder="1" applyAlignment="1">
      <alignment horizontal="left" vertical="center" wrapText="1"/>
    </xf>
    <xf numFmtId="0" fontId="105" fillId="35" borderId="41" xfId="0" applyFont="1" applyFill="1" applyBorder="1" applyAlignment="1">
      <alignment horizontal="left" vertical="center" wrapText="1"/>
    </xf>
    <xf numFmtId="0" fontId="97" fillId="0" borderId="0" xfId="0" applyFont="1" applyAlignment="1">
      <alignment horizontal="center"/>
    </xf>
    <xf numFmtId="0" fontId="116" fillId="35" borderId="24" xfId="0" applyFont="1" applyFill="1" applyBorder="1" applyAlignment="1">
      <alignment/>
    </xf>
    <xf numFmtId="0" fontId="116" fillId="35" borderId="11" xfId="0" applyFont="1" applyFill="1" applyBorder="1" applyAlignment="1">
      <alignment/>
    </xf>
    <xf numFmtId="0" fontId="116" fillId="35" borderId="19" xfId="0" applyFont="1" applyFill="1" applyBorder="1" applyAlignment="1">
      <alignment/>
    </xf>
    <xf numFmtId="0" fontId="116" fillId="35" borderId="14" xfId="0" applyFont="1" applyFill="1" applyBorder="1" applyAlignment="1">
      <alignment/>
    </xf>
    <xf numFmtId="0" fontId="105" fillId="35" borderId="99" xfId="0" applyFont="1" applyFill="1" applyBorder="1" applyAlignment="1">
      <alignment horizontal="center"/>
    </xf>
    <xf numFmtId="0" fontId="105" fillId="35" borderId="100" xfId="0" applyFont="1" applyFill="1" applyBorder="1" applyAlignment="1">
      <alignment horizontal="center"/>
    </xf>
    <xf numFmtId="0" fontId="105" fillId="35" borderId="101" xfId="0" applyFont="1" applyFill="1" applyBorder="1" applyAlignment="1">
      <alignment horizontal="center"/>
    </xf>
    <xf numFmtId="0" fontId="99" fillId="0" borderId="0" xfId="0" applyFont="1" applyBorder="1" applyAlignment="1">
      <alignment horizontal="center"/>
    </xf>
    <xf numFmtId="3" fontId="89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7" fillId="34" borderId="25" xfId="0" applyNumberFormat="1" applyFont="1" applyFill="1" applyBorder="1" applyAlignment="1">
      <alignment horizontal="center"/>
    </xf>
    <xf numFmtId="3" fontId="87" fillId="34" borderId="103" xfId="0" applyNumberFormat="1" applyFont="1" applyFill="1" applyBorder="1" applyAlignment="1">
      <alignment horizontal="center"/>
    </xf>
    <xf numFmtId="3" fontId="87" fillId="34" borderId="104" xfId="0" applyNumberFormat="1" applyFont="1" applyFill="1" applyBorder="1" applyAlignment="1">
      <alignment horizontal="center"/>
    </xf>
    <xf numFmtId="3" fontId="87" fillId="34" borderId="105" xfId="0" applyNumberFormat="1" applyFont="1" applyFill="1" applyBorder="1" applyAlignment="1">
      <alignment horizontal="center"/>
    </xf>
    <xf numFmtId="3" fontId="89" fillId="37" borderId="17" xfId="0" applyNumberFormat="1" applyFont="1" applyFill="1" applyBorder="1" applyAlignment="1">
      <alignment wrapText="1"/>
    </xf>
    <xf numFmtId="3" fontId="89" fillId="37" borderId="0" xfId="0" applyNumberFormat="1" applyFont="1" applyFill="1" applyBorder="1" applyAlignment="1">
      <alignment wrapText="1"/>
    </xf>
    <xf numFmtId="3" fontId="89" fillId="37" borderId="32" xfId="0" applyNumberFormat="1" applyFont="1" applyFill="1" applyBorder="1" applyAlignment="1">
      <alignment wrapText="1"/>
    </xf>
    <xf numFmtId="3" fontId="89" fillId="37" borderId="22" xfId="0" applyNumberFormat="1" applyFont="1" applyFill="1" applyBorder="1" applyAlignment="1">
      <alignment wrapText="1"/>
    </xf>
    <xf numFmtId="3" fontId="89" fillId="37" borderId="106" xfId="0" applyNumberFormat="1" applyFont="1" applyFill="1" applyBorder="1" applyAlignment="1">
      <alignment wrapText="1"/>
    </xf>
    <xf numFmtId="3" fontId="89" fillId="37" borderId="107" xfId="0" applyNumberFormat="1" applyFont="1" applyFill="1" applyBorder="1" applyAlignment="1">
      <alignment wrapText="1"/>
    </xf>
    <xf numFmtId="3" fontId="89" fillId="37" borderId="27" xfId="0" applyNumberFormat="1" applyFont="1" applyFill="1" applyBorder="1" applyAlignment="1">
      <alignment wrapText="1"/>
    </xf>
    <xf numFmtId="3" fontId="89" fillId="37" borderId="22" xfId="0" applyNumberFormat="1" applyFont="1" applyFill="1" applyBorder="1" applyAlignment="1">
      <alignment/>
    </xf>
    <xf numFmtId="3" fontId="95" fillId="0" borderId="0" xfId="0" applyNumberFormat="1" applyFont="1" applyBorder="1" applyAlignment="1">
      <alignment/>
    </xf>
    <xf numFmtId="3" fontId="95" fillId="0" borderId="106" xfId="0" applyNumberFormat="1" applyFont="1" applyBorder="1" applyAlignment="1">
      <alignment/>
    </xf>
    <xf numFmtId="3" fontId="89" fillId="37" borderId="108" xfId="0" applyNumberFormat="1" applyFont="1" applyFill="1" applyBorder="1" applyAlignment="1">
      <alignment wrapText="1"/>
    </xf>
    <xf numFmtId="0" fontId="93" fillId="0" borderId="2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93" fillId="43" borderId="18" xfId="0" applyFont="1" applyFill="1" applyBorder="1" applyAlignment="1">
      <alignment horizontal="center" vertical="center" wrapText="1"/>
    </xf>
    <xf numFmtId="0" fontId="93" fillId="43" borderId="10" xfId="0" applyFont="1" applyFill="1" applyBorder="1" applyAlignment="1">
      <alignment horizontal="center" vertical="center" wrapText="1"/>
    </xf>
    <xf numFmtId="0" fontId="93" fillId="0" borderId="105" xfId="0" applyFont="1" applyBorder="1" applyAlignment="1">
      <alignment horizontal="center" vertical="center" wrapText="1"/>
    </xf>
    <xf numFmtId="0" fontId="93" fillId="0" borderId="103" xfId="0" applyFont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43" borderId="12" xfId="0" applyFont="1" applyFill="1" applyBorder="1" applyAlignment="1">
      <alignment horizontal="center" vertical="center" wrapText="1"/>
    </xf>
    <xf numFmtId="0" fontId="93" fillId="43" borderId="38" xfId="0" applyFont="1" applyFill="1" applyBorder="1" applyAlignment="1">
      <alignment horizontal="center" vertical="center" wrapText="1"/>
    </xf>
    <xf numFmtId="0" fontId="88" fillId="0" borderId="40" xfId="0" applyFont="1" applyBorder="1" applyAlignment="1">
      <alignment horizontal="center" vertical="center" wrapText="1"/>
    </xf>
    <xf numFmtId="0" fontId="88" fillId="0" borderId="42" xfId="0" applyFont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center" vertical="center" wrapText="1"/>
    </xf>
    <xf numFmtId="0" fontId="93" fillId="0" borderId="25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0" fillId="0" borderId="109" xfId="0" applyBorder="1" applyAlignment="1">
      <alignment/>
    </xf>
    <xf numFmtId="0" fontId="0" fillId="0" borderId="0" xfId="0" applyAlignment="1">
      <alignment/>
    </xf>
    <xf numFmtId="0" fontId="92" fillId="0" borderId="0" xfId="0" applyFont="1" applyBorder="1" applyAlignment="1">
      <alignment horizontal="center" vertical="center" wrapText="1"/>
    </xf>
    <xf numFmtId="0" fontId="93" fillId="43" borderId="34" xfId="0" applyFont="1" applyFill="1" applyBorder="1" applyAlignment="1">
      <alignment horizontal="center" vertical="center" wrapText="1"/>
    </xf>
    <xf numFmtId="0" fontId="99" fillId="0" borderId="21" xfId="0" applyFont="1" applyBorder="1" applyAlignment="1">
      <alignment horizontal="left"/>
    </xf>
    <xf numFmtId="0" fontId="99" fillId="0" borderId="0" xfId="0" applyFont="1" applyBorder="1" applyAlignment="1">
      <alignment horizontal="left"/>
    </xf>
    <xf numFmtId="0" fontId="94" fillId="34" borderId="94" xfId="0" applyFont="1" applyFill="1" applyBorder="1" applyAlignment="1">
      <alignment horizontal="center" wrapText="1"/>
    </xf>
    <xf numFmtId="0" fontId="94" fillId="34" borderId="33" xfId="0" applyFont="1" applyFill="1" applyBorder="1" applyAlignment="1">
      <alignment horizontal="center" wrapText="1"/>
    </xf>
    <xf numFmtId="49" fontId="94" fillId="34" borderId="22" xfId="0" applyNumberFormat="1" applyFont="1" applyFill="1" applyBorder="1" applyAlignment="1">
      <alignment horizontal="center"/>
    </xf>
    <xf numFmtId="49" fontId="94" fillId="34" borderId="107" xfId="0" applyNumberFormat="1" applyFont="1" applyFill="1" applyBorder="1" applyAlignment="1">
      <alignment horizontal="center"/>
    </xf>
    <xf numFmtId="49" fontId="94" fillId="34" borderId="108" xfId="0" applyNumberFormat="1" applyFont="1" applyFill="1" applyBorder="1" applyAlignment="1">
      <alignment horizontal="center"/>
    </xf>
    <xf numFmtId="0" fontId="94" fillId="34" borderId="110" xfId="0" applyFont="1" applyFill="1" applyBorder="1" applyAlignment="1">
      <alignment horizontal="center"/>
    </xf>
    <xf numFmtId="0" fontId="94" fillId="34" borderId="107" xfId="0" applyFont="1" applyFill="1" applyBorder="1" applyAlignment="1">
      <alignment horizontal="center"/>
    </xf>
    <xf numFmtId="0" fontId="94" fillId="34" borderId="108" xfId="0" applyFont="1" applyFill="1" applyBorder="1" applyAlignment="1">
      <alignment horizontal="center"/>
    </xf>
    <xf numFmtId="0" fontId="94" fillId="34" borderId="22" xfId="0" applyFont="1" applyFill="1" applyBorder="1" applyAlignment="1">
      <alignment horizontal="center" vertical="center" wrapText="1"/>
    </xf>
    <xf numFmtId="0" fontId="94" fillId="34" borderId="27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9" fillId="0" borderId="21" xfId="0" applyFont="1" applyBorder="1" applyAlignment="1">
      <alignment horizontal="center"/>
    </xf>
    <xf numFmtId="0" fontId="102" fillId="0" borderId="0" xfId="0" applyFont="1" applyAlignment="1">
      <alignment horizontal="center"/>
    </xf>
    <xf numFmtId="0" fontId="82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82" fillId="35" borderId="34" xfId="0" applyFont="1" applyFill="1" applyBorder="1" applyAlignment="1">
      <alignment horizontal="right"/>
    </xf>
    <xf numFmtId="0" fontId="82" fillId="35" borderId="38" xfId="0" applyFont="1" applyFill="1" applyBorder="1" applyAlignment="1">
      <alignment horizontal="right"/>
    </xf>
    <xf numFmtId="0" fontId="82" fillId="35" borderId="10" xfId="0" applyFont="1" applyFill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7" fillId="0" borderId="10" xfId="0" applyFont="1" applyBorder="1" applyAlignment="1">
      <alignment horizontal="center" vertical="center"/>
    </xf>
    <xf numFmtId="0" fontId="99" fillId="0" borderId="0" xfId="0" applyFont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11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2" fillId="35" borderId="103" xfId="0" applyFont="1" applyFill="1" applyBorder="1" applyAlignment="1">
      <alignment horizontal="center" vertical="center"/>
    </xf>
    <xf numFmtId="0" fontId="82" fillId="35" borderId="105" xfId="0" applyFont="1" applyFill="1" applyBorder="1" applyAlignment="1">
      <alignment horizontal="center" vertical="center"/>
    </xf>
    <xf numFmtId="0" fontId="82" fillId="35" borderId="83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3" fontId="82" fillId="35" borderId="77" xfId="0" applyNumberFormat="1" applyFont="1" applyFill="1" applyBorder="1" applyAlignment="1">
      <alignment horizontal="center" vertical="center"/>
    </xf>
    <xf numFmtId="3" fontId="82" fillId="35" borderId="37" xfId="0" applyNumberFormat="1" applyFont="1" applyFill="1" applyBorder="1" applyAlignment="1">
      <alignment horizontal="center" vertical="center"/>
    </xf>
    <xf numFmtId="3" fontId="82" fillId="35" borderId="98" xfId="0" applyNumberFormat="1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3" xfId="0" applyFont="1" applyFill="1" applyBorder="1" applyAlignment="1">
      <alignment horizontal="center" vertical="center"/>
    </xf>
    <xf numFmtId="0" fontId="49" fillId="35" borderId="112" xfId="0" applyFont="1" applyFill="1" applyBorder="1" applyAlignment="1">
      <alignment horizontal="center" vertical="center"/>
    </xf>
    <xf numFmtId="0" fontId="49" fillId="35" borderId="113" xfId="0" applyFont="1" applyFill="1" applyBorder="1" applyAlignment="1">
      <alignment horizontal="center" vertical="center"/>
    </xf>
    <xf numFmtId="0" fontId="49" fillId="36" borderId="68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49" fillId="36" borderId="118" xfId="0" applyFont="1" applyFill="1" applyBorder="1" applyAlignment="1">
      <alignment horizontal="center" vertical="center"/>
    </xf>
    <xf numFmtId="0" fontId="49" fillId="36" borderId="71" xfId="0" applyFont="1" applyFill="1" applyBorder="1" applyAlignment="1">
      <alignment horizontal="center" vertical="center" textRotation="90"/>
    </xf>
    <xf numFmtId="0" fontId="49" fillId="36" borderId="119" xfId="0" applyFont="1" applyFill="1" applyBorder="1" applyAlignment="1">
      <alignment horizontal="center" vertical="center" textRotation="90"/>
    </xf>
    <xf numFmtId="0" fontId="49" fillId="36" borderId="120" xfId="0" applyFont="1" applyFill="1" applyBorder="1" applyAlignment="1">
      <alignment horizontal="center" vertical="center" textRotation="90"/>
    </xf>
    <xf numFmtId="0" fontId="49" fillId="36" borderId="121" xfId="0" applyFont="1" applyFill="1" applyBorder="1" applyAlignment="1">
      <alignment horizontal="center" vertical="center" textRotation="90"/>
    </xf>
    <xf numFmtId="0" fontId="49" fillId="36" borderId="72" xfId="0" applyFont="1" applyFill="1" applyBorder="1" applyAlignment="1">
      <alignment horizontal="center" vertical="center" textRotation="90" wrapText="1"/>
    </xf>
    <xf numFmtId="0" fontId="118" fillId="36" borderId="122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/>
    </xf>
    <xf numFmtId="0" fontId="49" fillId="36" borderId="57" xfId="0" applyFont="1" applyFill="1" applyBorder="1" applyAlignment="1">
      <alignment horizontal="center" vertical="center" textRotation="90"/>
    </xf>
    <xf numFmtId="0" fontId="49" fillId="36" borderId="123" xfId="0" applyFont="1" applyFill="1" applyBorder="1" applyAlignment="1">
      <alignment horizontal="center" vertical="center" textRotation="90"/>
    </xf>
    <xf numFmtId="0" fontId="49" fillId="36" borderId="82" xfId="0" applyFont="1" applyFill="1" applyBorder="1" applyAlignment="1">
      <alignment horizontal="center" vertical="center" textRotation="90"/>
    </xf>
    <xf numFmtId="0" fontId="49" fillId="36" borderId="97" xfId="0" applyFont="1" applyFill="1" applyBorder="1" applyAlignment="1">
      <alignment horizontal="center" vertical="center" textRotation="90"/>
    </xf>
    <xf numFmtId="0" fontId="49" fillId="36" borderId="123" xfId="0" applyFont="1" applyFill="1" applyBorder="1" applyAlignment="1">
      <alignment horizontal="center" vertical="center" textRotation="90" wrapText="1"/>
    </xf>
    <xf numFmtId="0" fontId="118" fillId="36" borderId="124" xfId="0" applyFont="1" applyFill="1" applyBorder="1" applyAlignment="1">
      <alignment horizontal="center" vertical="center" textRotation="90"/>
    </xf>
    <xf numFmtId="0" fontId="49" fillId="36" borderId="57" xfId="0" applyFont="1" applyFill="1" applyBorder="1" applyAlignment="1">
      <alignment horizontal="center" vertical="center" textRotation="90" wrapText="1"/>
    </xf>
    <xf numFmtId="0" fontId="118" fillId="36" borderId="123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4" fillId="36" borderId="82" xfId="0" applyFont="1" applyFill="1" applyBorder="1" applyAlignment="1">
      <alignment horizontal="center" vertical="center" textRotation="90"/>
    </xf>
    <xf numFmtId="0" fontId="94" fillId="36" borderId="97" xfId="0" applyFont="1" applyFill="1" applyBorder="1" applyAlignment="1">
      <alignment horizontal="center" vertical="center" textRotation="90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26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/>
    </xf>
    <xf numFmtId="0" fontId="50" fillId="36" borderId="115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 textRotation="90" wrapText="1"/>
    </xf>
    <xf numFmtId="0" fontId="95" fillId="36" borderId="124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/>
    </xf>
    <xf numFmtId="0" fontId="50" fillId="35" borderId="116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60" xfId="0" applyFont="1" applyFill="1" applyBorder="1" applyAlignment="1">
      <alignment horizontal="center" vertical="center"/>
    </xf>
    <xf numFmtId="0" fontId="50" fillId="35" borderId="73" xfId="0" applyFont="1" applyFill="1" applyBorder="1" applyAlignment="1">
      <alignment horizontal="center" vertical="center"/>
    </xf>
    <xf numFmtId="0" fontId="50" fillId="35" borderId="112" xfId="0" applyFont="1" applyFill="1" applyBorder="1" applyAlignment="1">
      <alignment horizontal="center" vertical="center"/>
    </xf>
    <xf numFmtId="0" fontId="50" fillId="35" borderId="113" xfId="0" applyFont="1" applyFill="1" applyBorder="1" applyAlignment="1">
      <alignment horizontal="center" vertical="center"/>
    </xf>
    <xf numFmtId="0" fontId="50" fillId="36" borderId="68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121" xfId="0" applyFont="1" applyFill="1" applyBorder="1" applyAlignment="1">
      <alignment horizontal="center" vertical="center" textRotation="90"/>
    </xf>
    <xf numFmtId="0" fontId="50" fillId="36" borderId="72" xfId="0" applyFont="1" applyFill="1" applyBorder="1" applyAlignment="1">
      <alignment horizontal="center" vertical="center" textRotation="90" wrapText="1"/>
    </xf>
    <xf numFmtId="0" fontId="95" fillId="36" borderId="122" xfId="0" applyFont="1" applyFill="1" applyBorder="1" applyAlignment="1">
      <alignment horizontal="center" vertical="center" textRotation="90"/>
    </xf>
    <xf numFmtId="0" fontId="50" fillId="36" borderId="57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50" fillId="36" borderId="82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top"/>
    </xf>
    <xf numFmtId="0" fontId="50" fillId="36" borderId="57" xfId="0" applyFont="1" applyFill="1" applyBorder="1" applyAlignment="1">
      <alignment horizontal="center" vertical="center" textRotation="90" wrapText="1"/>
    </xf>
    <xf numFmtId="0" fontId="95" fillId="36" borderId="123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96" fillId="36" borderId="82" xfId="0" applyFont="1" applyFill="1" applyBorder="1" applyAlignment="1">
      <alignment horizontal="center" vertical="center" textRotation="90"/>
    </xf>
    <xf numFmtId="0" fontId="96" fillId="36" borderId="97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8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96" fillId="36" borderId="46" xfId="0" applyFont="1" applyFill="1" applyBorder="1" applyAlignment="1">
      <alignment horizontal="center" vertical="center" wrapText="1"/>
    </xf>
    <xf numFmtId="0" fontId="96" fillId="36" borderId="104" xfId="0" applyFont="1" applyFill="1" applyBorder="1" applyAlignment="1">
      <alignment horizontal="center" vertical="center" wrapText="1"/>
    </xf>
    <xf numFmtId="0" fontId="96" fillId="36" borderId="83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96" fillId="35" borderId="116" xfId="0" applyFont="1" applyFill="1" applyBorder="1" applyAlignment="1">
      <alignment horizontal="center" vertical="center" wrapText="1"/>
    </xf>
    <xf numFmtId="0" fontId="96" fillId="35" borderId="127" xfId="0" applyFont="1" applyFill="1" applyBorder="1" applyAlignment="1">
      <alignment horizontal="center" vertical="center" wrapText="1"/>
    </xf>
    <xf numFmtId="0" fontId="96" fillId="35" borderId="60" xfId="0" applyFont="1" applyFill="1" applyBorder="1" applyAlignment="1">
      <alignment horizontal="center" vertical="center" wrapText="1"/>
    </xf>
    <xf numFmtId="0" fontId="96" fillId="35" borderId="22" xfId="0" applyFont="1" applyFill="1" applyBorder="1" applyAlignment="1">
      <alignment horizontal="center" vertical="center" wrapText="1"/>
    </xf>
    <xf numFmtId="0" fontId="96" fillId="35" borderId="107" xfId="0" applyFont="1" applyFill="1" applyBorder="1" applyAlignment="1">
      <alignment horizontal="center" vertical="center" wrapText="1"/>
    </xf>
    <xf numFmtId="0" fontId="96" fillId="35" borderId="27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9" fillId="0" borderId="0" xfId="0" applyFont="1" applyBorder="1" applyAlignment="1">
      <alignment horizontal="center" vertical="top"/>
    </xf>
    <xf numFmtId="0" fontId="99" fillId="0" borderId="0" xfId="0" applyFont="1" applyBorder="1" applyAlignment="1">
      <alignment horizontal="center" wrapText="1"/>
    </xf>
    <xf numFmtId="0" fontId="99" fillId="0" borderId="0" xfId="0" applyFont="1" applyAlignment="1">
      <alignment horizontal="center" wrapText="1"/>
    </xf>
    <xf numFmtId="0" fontId="82" fillId="35" borderId="120" xfId="0" applyFont="1" applyFill="1" applyBorder="1" applyAlignment="1">
      <alignment horizontal="center" vertical="center" wrapText="1"/>
    </xf>
    <xf numFmtId="0" fontId="82" fillId="35" borderId="121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/>
    </xf>
    <xf numFmtId="0" fontId="82" fillId="35" borderId="23" xfId="0" applyFont="1" applyFill="1" applyBorder="1" applyAlignment="1">
      <alignment horizontal="center" vertical="center" wrapText="1"/>
    </xf>
    <xf numFmtId="0" fontId="109" fillId="0" borderId="21" xfId="0" applyFont="1" applyBorder="1" applyAlignment="1">
      <alignment horizontal="center"/>
    </xf>
    <xf numFmtId="0" fontId="99" fillId="0" borderId="20" xfId="0" applyFont="1" applyBorder="1" applyAlignment="1">
      <alignment horizontal="center" wrapText="1"/>
    </xf>
    <xf numFmtId="0" fontId="85" fillId="0" borderId="29" xfId="0" applyFont="1" applyBorder="1" applyAlignment="1">
      <alignment horizontal="center"/>
    </xf>
    <xf numFmtId="0" fontId="82" fillId="35" borderId="34" xfId="0" applyFont="1" applyFill="1" applyBorder="1" applyAlignment="1">
      <alignment horizontal="right" wrapText="1"/>
    </xf>
    <xf numFmtId="0" fontId="82" fillId="35" borderId="78" xfId="0" applyFont="1" applyFill="1" applyBorder="1" applyAlignment="1">
      <alignment horizontal="right" wrapText="1"/>
    </xf>
    <xf numFmtId="0" fontId="82" fillId="35" borderId="38" xfId="0" applyFont="1" applyFill="1" applyBorder="1" applyAlignment="1">
      <alignment horizontal="right" wrapText="1"/>
    </xf>
    <xf numFmtId="0" fontId="82" fillId="35" borderId="10" xfId="0" applyFont="1" applyFill="1" applyBorder="1" applyAlignment="1">
      <alignment horizontal="right" wrapText="1"/>
    </xf>
    <xf numFmtId="0" fontId="102" fillId="0" borderId="79" xfId="0" applyFont="1" applyBorder="1" applyAlignment="1">
      <alignment horizontal="center"/>
    </xf>
    <xf numFmtId="0" fontId="104" fillId="0" borderId="0" xfId="0" applyFont="1" applyBorder="1" applyAlignment="1">
      <alignment horizontal="left" vertical="center"/>
    </xf>
    <xf numFmtId="0" fontId="109" fillId="0" borderId="21" xfId="0" applyFont="1" applyBorder="1" applyAlignment="1">
      <alignment horizontal="left"/>
    </xf>
    <xf numFmtId="0" fontId="82" fillId="35" borderId="79" xfId="0" applyFont="1" applyFill="1" applyBorder="1" applyAlignment="1">
      <alignment horizontal="right" wrapText="1"/>
    </xf>
    <xf numFmtId="0" fontId="82" fillId="0" borderId="0" xfId="0" applyFont="1" applyBorder="1" applyAlignment="1">
      <alignment horizontal="center" vertical="center" wrapText="1"/>
    </xf>
    <xf numFmtId="0" fontId="82" fillId="0" borderId="75" xfId="0" applyFont="1" applyBorder="1" applyAlignment="1">
      <alignment horizontal="right" vertical="center" wrapText="1"/>
    </xf>
    <xf numFmtId="0" fontId="94" fillId="46" borderId="75" xfId="0" applyFont="1" applyFill="1" applyBorder="1" applyAlignment="1">
      <alignment vertical="center" wrapText="1"/>
    </xf>
    <xf numFmtId="0" fontId="94" fillId="44" borderId="75" xfId="0" applyFont="1" applyFill="1" applyBorder="1" applyAlignment="1">
      <alignment horizontal="right" vertical="center" wrapText="1"/>
    </xf>
    <xf numFmtId="0" fontId="94" fillId="43" borderId="75" xfId="0" applyFont="1" applyFill="1" applyBorder="1" applyAlignment="1">
      <alignment vertical="center" wrapText="1"/>
    </xf>
    <xf numFmtId="0" fontId="82" fillId="0" borderId="75" xfId="0" applyFont="1" applyBorder="1" applyAlignment="1">
      <alignment horizontal="center" vertical="center" wrapText="1"/>
    </xf>
    <xf numFmtId="0" fontId="97" fillId="0" borderId="96" xfId="0" applyFont="1" applyBorder="1" applyAlignment="1">
      <alignment horizontal="center"/>
    </xf>
    <xf numFmtId="0" fontId="104" fillId="45" borderId="120" xfId="0" applyFont="1" applyFill="1" applyBorder="1" applyAlignment="1">
      <alignment horizontal="center" vertical="center" wrapText="1"/>
    </xf>
    <xf numFmtId="0" fontId="104" fillId="45" borderId="121" xfId="0" applyFont="1" applyFill="1" applyBorder="1" applyAlignment="1">
      <alignment horizontal="center" vertical="center" wrapText="1"/>
    </xf>
    <xf numFmtId="0" fontId="104" fillId="45" borderId="23" xfId="0" applyFont="1" applyFill="1" applyBorder="1" applyAlignment="1">
      <alignment horizontal="center" vertical="center" wrapText="1"/>
    </xf>
    <xf numFmtId="0" fontId="104" fillId="45" borderId="34" xfId="0" applyFont="1" applyFill="1" applyBorder="1" applyAlignment="1">
      <alignment horizontal="center" vertical="center" wrapText="1"/>
    </xf>
    <xf numFmtId="0" fontId="104" fillId="45" borderId="78" xfId="0" applyFont="1" applyFill="1" applyBorder="1" applyAlignment="1">
      <alignment horizontal="center" vertical="center" wrapText="1"/>
    </xf>
    <xf numFmtId="0" fontId="104" fillId="45" borderId="38" xfId="0" applyFont="1" applyFill="1" applyBorder="1" applyAlignment="1">
      <alignment horizontal="center" vertical="center" wrapText="1"/>
    </xf>
    <xf numFmtId="0" fontId="94" fillId="43" borderId="34" xfId="0" applyFont="1" applyFill="1" applyBorder="1" applyAlignment="1">
      <alignment vertical="center" wrapText="1"/>
    </xf>
    <xf numFmtId="0" fontId="94" fillId="43" borderId="78" xfId="0" applyFont="1" applyFill="1" applyBorder="1" applyAlignment="1">
      <alignment vertical="center" wrapText="1"/>
    </xf>
    <xf numFmtId="0" fontId="94" fillId="43" borderId="38" xfId="0" applyFont="1" applyFill="1" applyBorder="1" applyAlignment="1">
      <alignment vertical="center" wrapText="1"/>
    </xf>
    <xf numFmtId="0" fontId="94" fillId="46" borderId="34" xfId="0" applyFont="1" applyFill="1" applyBorder="1" applyAlignment="1">
      <alignment vertical="center" wrapText="1"/>
    </xf>
    <xf numFmtId="0" fontId="94" fillId="46" borderId="78" xfId="0" applyFont="1" applyFill="1" applyBorder="1" applyAlignment="1">
      <alignment vertical="center" wrapText="1"/>
    </xf>
    <xf numFmtId="0" fontId="94" fillId="46" borderId="38" xfId="0" applyFont="1" applyFill="1" applyBorder="1" applyAlignment="1">
      <alignment vertical="center" wrapText="1"/>
    </xf>
    <xf numFmtId="0" fontId="104" fillId="0" borderId="34" xfId="0" applyFont="1" applyBorder="1" applyAlignment="1">
      <alignment horizontal="right" vertical="center" wrapText="1"/>
    </xf>
    <xf numFmtId="0" fontId="104" fillId="0" borderId="38" xfId="0" applyFont="1" applyBorder="1" applyAlignment="1">
      <alignment horizontal="right" vertical="center" wrapText="1"/>
    </xf>
    <xf numFmtId="0" fontId="104" fillId="44" borderId="34" xfId="0" applyFont="1" applyFill="1" applyBorder="1" applyAlignment="1">
      <alignment horizontal="right" vertical="center" wrapText="1"/>
    </xf>
    <xf numFmtId="0" fontId="104" fillId="44" borderId="38" xfId="0" applyFont="1" applyFill="1" applyBorder="1" applyAlignment="1">
      <alignment horizontal="right" vertical="center" wrapText="1"/>
    </xf>
    <xf numFmtId="3" fontId="84" fillId="36" borderId="41" xfId="0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3" fontId="92" fillId="0" borderId="0" xfId="0" applyNumberFormat="1" applyFont="1" applyFill="1" applyBorder="1" applyAlignment="1">
      <alignment horizontal="left" vertical="center" wrapText="1"/>
    </xf>
    <xf numFmtId="0" fontId="95" fillId="36" borderId="127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Local/Temp/2017-04.xls#'T&#220;R%20DE&#286;&#304;&#350;&#304;KL&#304;KLER&#304;'!A1" TargetMode="External" /><Relationship Id="rId2" Type="http://schemas.openxmlformats.org/officeDocument/2006/relationships/hyperlink" Target="../../..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57" t="s">
        <v>236</v>
      </c>
      <c r="B4" s="457"/>
      <c r="C4" s="457"/>
      <c r="D4" s="457"/>
      <c r="E4" s="457"/>
      <c r="F4" s="457"/>
      <c r="G4" s="457"/>
      <c r="H4" s="457"/>
      <c r="I4" s="457"/>
    </row>
    <row r="14" ht="15">
      <c r="G14" t="s">
        <v>530</v>
      </c>
    </row>
    <row r="18" spans="1:9" ht="20.25">
      <c r="A18" s="458" t="s">
        <v>237</v>
      </c>
      <c r="B18" s="458"/>
      <c r="C18" s="458"/>
      <c r="D18" s="458"/>
      <c r="E18" s="458"/>
      <c r="F18" s="458"/>
      <c r="G18" s="458"/>
      <c r="H18" s="458"/>
      <c r="I18" s="458"/>
    </row>
    <row r="19" spans="1:9" ht="20.25">
      <c r="A19" s="458"/>
      <c r="B19" s="458"/>
      <c r="C19" s="458"/>
      <c r="D19" s="458"/>
      <c r="E19" s="458"/>
      <c r="F19" s="458"/>
      <c r="G19" s="458"/>
      <c r="H19" s="458"/>
      <c r="I19" s="458"/>
    </row>
    <row r="20" spans="1:9" ht="20.25">
      <c r="A20" s="459" t="s">
        <v>641</v>
      </c>
      <c r="B20" s="459"/>
      <c r="C20" s="459"/>
      <c r="D20" s="459"/>
      <c r="E20" s="459"/>
      <c r="F20" s="459"/>
      <c r="G20" s="459"/>
      <c r="H20" s="459"/>
      <c r="I20" s="459"/>
    </row>
    <row r="21" spans="1:7" ht="15.75">
      <c r="A21" s="108"/>
      <c r="B21" s="109"/>
      <c r="C21" s="109"/>
      <c r="D21" s="109"/>
      <c r="E21" s="109"/>
      <c r="F21" s="109"/>
      <c r="G21" s="109"/>
    </row>
    <row r="22" spans="1:9" ht="18" customHeight="1">
      <c r="A22" s="108"/>
      <c r="B22" s="461" t="s">
        <v>315</v>
      </c>
      <c r="C22" s="461"/>
      <c r="D22" s="461"/>
      <c r="E22" s="461"/>
      <c r="F22" s="461"/>
      <c r="G22" s="461"/>
      <c r="H22" s="461"/>
      <c r="I22" s="461"/>
    </row>
    <row r="23" spans="1:9" ht="15.75">
      <c r="A23" s="108"/>
      <c r="B23" s="461"/>
      <c r="C23" s="461"/>
      <c r="D23" s="461"/>
      <c r="E23" s="461"/>
      <c r="F23" s="461"/>
      <c r="G23" s="461"/>
      <c r="H23" s="461"/>
      <c r="I23" s="461"/>
    </row>
    <row r="24" spans="1:9" ht="18">
      <c r="A24" s="108"/>
      <c r="B24" s="209"/>
      <c r="C24" s="209"/>
      <c r="D24" s="209"/>
      <c r="E24" s="209"/>
      <c r="F24" s="209"/>
      <c r="G24" s="209"/>
      <c r="H24" s="209"/>
      <c r="I24" s="209"/>
    </row>
    <row r="25" spans="1:7" ht="15.75">
      <c r="A25" s="108"/>
      <c r="B25" s="109"/>
      <c r="C25" s="109"/>
      <c r="D25" s="109"/>
      <c r="E25" s="109"/>
      <c r="F25" s="109"/>
      <c r="G25" s="109"/>
    </row>
    <row r="26" spans="1:7" ht="15.75">
      <c r="A26" s="108"/>
      <c r="B26" s="109"/>
      <c r="C26" s="109"/>
      <c r="D26" s="109"/>
      <c r="E26" s="109"/>
      <c r="F26" s="109"/>
      <c r="G26" s="109"/>
    </row>
    <row r="27" spans="1:7" ht="23.25">
      <c r="A27" s="108"/>
      <c r="B27" s="109"/>
      <c r="C27" s="460"/>
      <c r="D27" s="460"/>
      <c r="E27" s="460"/>
      <c r="F27" s="109"/>
      <c r="G27" s="109"/>
    </row>
    <row r="28" spans="1:7" ht="15.75">
      <c r="A28" s="108"/>
      <c r="B28" s="109"/>
      <c r="C28" s="109"/>
      <c r="D28" s="109"/>
      <c r="E28" s="109"/>
      <c r="F28" s="109"/>
      <c r="G28" s="109"/>
    </row>
    <row r="29" spans="1:7" ht="15.75">
      <c r="A29" s="108"/>
      <c r="B29" s="109"/>
      <c r="C29" s="109"/>
      <c r="D29" s="109"/>
      <c r="E29" s="109"/>
      <c r="F29" s="109"/>
      <c r="G29" s="109"/>
    </row>
    <row r="30" spans="1:7" ht="15.75">
      <c r="A30" s="108"/>
      <c r="B30" s="109"/>
      <c r="C30" s="109"/>
      <c r="D30" s="109"/>
      <c r="E30" s="109"/>
      <c r="F30" s="109"/>
      <c r="G30" s="109"/>
    </row>
    <row r="31" spans="1:7" ht="15.75">
      <c r="A31" s="108"/>
      <c r="B31" s="109"/>
      <c r="C31" s="109"/>
      <c r="D31" s="109"/>
      <c r="E31" s="109"/>
      <c r="F31" s="109"/>
      <c r="G31" s="109"/>
    </row>
    <row r="32" spans="1:7" ht="15.75">
      <c r="A32" s="108"/>
      <c r="B32" s="109"/>
      <c r="C32" s="109"/>
      <c r="D32" s="109"/>
      <c r="E32" s="109"/>
      <c r="F32" s="109"/>
      <c r="G32" s="109"/>
    </row>
    <row r="33" spans="1:7" ht="15.75">
      <c r="A33" s="108"/>
      <c r="B33" s="109"/>
      <c r="C33" s="109"/>
      <c r="D33" s="109"/>
      <c r="E33" s="109"/>
      <c r="F33" s="109"/>
      <c r="G33" s="109"/>
    </row>
    <row r="34" spans="1:7" ht="15.75">
      <c r="A34" s="108"/>
      <c r="B34" s="109"/>
      <c r="C34" s="109"/>
      <c r="D34" s="109"/>
      <c r="E34" s="109"/>
      <c r="F34" s="109"/>
      <c r="G34" s="109"/>
    </row>
    <row r="35" spans="1:7" ht="15.75">
      <c r="A35" s="108"/>
      <c r="B35" s="109"/>
      <c r="C35" s="109"/>
      <c r="D35" s="109"/>
      <c r="E35" s="109"/>
      <c r="F35" s="109"/>
      <c r="G35" s="109"/>
    </row>
    <row r="36" spans="1:9" ht="15.75">
      <c r="A36" s="455" t="s">
        <v>238</v>
      </c>
      <c r="B36" s="455"/>
      <c r="C36" s="455"/>
      <c r="D36" s="455"/>
      <c r="E36" s="455"/>
      <c r="F36" s="455"/>
      <c r="G36" s="455"/>
      <c r="H36" s="455"/>
      <c r="I36" s="455"/>
    </row>
    <row r="37" spans="1:9" ht="15.75">
      <c r="A37" s="455" t="s">
        <v>239</v>
      </c>
      <c r="B37" s="455"/>
      <c r="C37" s="455"/>
      <c r="D37" s="455"/>
      <c r="E37" s="455"/>
      <c r="F37" s="455"/>
      <c r="G37" s="455"/>
      <c r="H37" s="455"/>
      <c r="I37" s="455"/>
    </row>
    <row r="38" spans="1:9" ht="15.75">
      <c r="A38" s="108"/>
      <c r="B38" s="109"/>
      <c r="C38" s="109"/>
      <c r="D38" s="109"/>
      <c r="E38" s="109"/>
      <c r="F38" s="109"/>
      <c r="G38" s="109"/>
      <c r="H38" s="110"/>
      <c r="I38" s="110"/>
    </row>
    <row r="39" spans="1:9" ht="15.75">
      <c r="A39" s="108"/>
      <c r="B39" s="109"/>
      <c r="C39" s="109"/>
      <c r="D39" s="109"/>
      <c r="E39" s="109"/>
      <c r="F39" s="109"/>
      <c r="G39" s="109"/>
      <c r="H39" s="110"/>
      <c r="I39" s="110"/>
    </row>
    <row r="40" spans="1:9" ht="15">
      <c r="A40" s="456" t="s">
        <v>642</v>
      </c>
      <c r="B40" s="456"/>
      <c r="C40" s="456"/>
      <c r="D40" s="456"/>
      <c r="E40" s="456"/>
      <c r="F40" s="456"/>
      <c r="G40" s="456"/>
      <c r="H40" s="456"/>
      <c r="I40" s="456"/>
    </row>
    <row r="41" spans="1:7" ht="15">
      <c r="A41" s="110"/>
      <c r="B41" s="110"/>
      <c r="C41" s="110"/>
      <c r="D41" s="110"/>
      <c r="E41" s="110"/>
      <c r="F41" s="110"/>
      <c r="G41" s="110"/>
    </row>
    <row r="42" spans="1:7" ht="15">
      <c r="A42" s="110"/>
      <c r="B42" s="110"/>
      <c r="C42" s="110"/>
      <c r="D42" s="110"/>
      <c r="E42" s="110"/>
      <c r="F42" s="110"/>
      <c r="G42" s="11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15" sqref="E15"/>
    </sheetView>
  </sheetViews>
  <sheetFormatPr defaultColWidth="9.140625" defaultRowHeight="15"/>
  <sheetData>
    <row r="1" ht="15">
      <c r="K1" s="296"/>
    </row>
    <row r="2" spans="1:10" ht="16.5" thickBot="1">
      <c r="A2" s="533" t="s">
        <v>649</v>
      </c>
      <c r="B2" s="533"/>
      <c r="C2" s="533"/>
      <c r="D2" s="533"/>
      <c r="E2" s="533"/>
      <c r="F2" s="533"/>
      <c r="G2" s="533"/>
      <c r="H2" s="533"/>
      <c r="I2" s="533"/>
      <c r="J2" s="533"/>
    </row>
    <row r="5" spans="1:10" ht="18.75" customHeight="1">
      <c r="A5" s="481" t="s">
        <v>106</v>
      </c>
      <c r="B5" s="481"/>
      <c r="C5" s="481"/>
      <c r="D5" s="481"/>
      <c r="E5" s="481"/>
      <c r="F5" s="481"/>
      <c r="G5" s="481"/>
      <c r="H5" s="481"/>
      <c r="I5" s="481"/>
      <c r="J5" s="481"/>
    </row>
    <row r="6" spans="3:10" ht="15.75">
      <c r="C6" s="1"/>
      <c r="D6" s="66"/>
      <c r="E6" s="66"/>
      <c r="F6" s="66"/>
      <c r="G6" s="66"/>
      <c r="H6" s="66"/>
      <c r="I6" s="66"/>
      <c r="J6" s="66"/>
    </row>
    <row r="7" spans="3:10" ht="15.75">
      <c r="C7" s="1"/>
      <c r="D7" s="66"/>
      <c r="E7" s="66"/>
      <c r="F7" s="66"/>
      <c r="G7" s="66"/>
      <c r="H7" s="66"/>
      <c r="I7" s="66"/>
      <c r="J7" s="66"/>
    </row>
    <row r="8" ht="15.75" thickBot="1"/>
    <row r="9" spans="2:10" ht="24.75" customHeight="1">
      <c r="B9" s="172"/>
      <c r="C9" s="549" t="s">
        <v>107</v>
      </c>
      <c r="D9" s="550"/>
      <c r="E9" s="549" t="s">
        <v>108</v>
      </c>
      <c r="F9" s="550"/>
      <c r="G9" s="549" t="s">
        <v>109</v>
      </c>
      <c r="H9" s="550"/>
      <c r="I9" s="549" t="s">
        <v>110</v>
      </c>
      <c r="J9" s="551"/>
    </row>
    <row r="10" spans="2:10" ht="24.75" customHeight="1">
      <c r="B10" s="173" t="s">
        <v>111</v>
      </c>
      <c r="C10" s="544">
        <v>1746</v>
      </c>
      <c r="D10" s="545"/>
      <c r="E10" s="544">
        <v>1508</v>
      </c>
      <c r="F10" s="545"/>
      <c r="G10" s="547">
        <v>16</v>
      </c>
      <c r="H10" s="548"/>
      <c r="I10" s="547">
        <v>50</v>
      </c>
      <c r="J10" s="552"/>
    </row>
    <row r="11" spans="2:10" ht="24.75" customHeight="1">
      <c r="B11" s="174" t="s">
        <v>112</v>
      </c>
      <c r="C11" s="544">
        <v>1594</v>
      </c>
      <c r="D11" s="545"/>
      <c r="E11" s="544">
        <v>1048</v>
      </c>
      <c r="F11" s="545"/>
      <c r="G11" s="547">
        <v>10</v>
      </c>
      <c r="H11" s="548"/>
      <c r="I11" s="547">
        <v>19</v>
      </c>
      <c r="J11" s="552"/>
    </row>
    <row r="12" spans="2:10" ht="24.75" customHeight="1">
      <c r="B12" s="173" t="s">
        <v>113</v>
      </c>
      <c r="C12" s="544">
        <v>1664</v>
      </c>
      <c r="D12" s="545"/>
      <c r="E12" s="544">
        <v>926</v>
      </c>
      <c r="F12" s="545"/>
      <c r="G12" s="544">
        <v>8</v>
      </c>
      <c r="H12" s="545"/>
      <c r="I12" s="544">
        <v>13</v>
      </c>
      <c r="J12" s="546"/>
    </row>
    <row r="13" spans="2:10" ht="24.75" customHeight="1">
      <c r="B13" s="174" t="s">
        <v>114</v>
      </c>
      <c r="C13" s="544">
        <v>1936</v>
      </c>
      <c r="D13" s="545"/>
      <c r="E13" s="544">
        <v>902</v>
      </c>
      <c r="F13" s="545"/>
      <c r="G13" s="544">
        <v>17</v>
      </c>
      <c r="H13" s="545"/>
      <c r="I13" s="544">
        <v>27</v>
      </c>
      <c r="J13" s="546"/>
    </row>
    <row r="14" spans="2:10" ht="24.75" customHeight="1">
      <c r="B14" s="175" t="s">
        <v>115</v>
      </c>
      <c r="C14" s="544">
        <v>2020</v>
      </c>
      <c r="D14" s="545"/>
      <c r="E14" s="544">
        <v>895</v>
      </c>
      <c r="F14" s="545"/>
      <c r="G14" s="544">
        <v>9</v>
      </c>
      <c r="H14" s="545"/>
      <c r="I14" s="544">
        <v>26</v>
      </c>
      <c r="J14" s="546"/>
    </row>
    <row r="15" spans="2:10" ht="24.75" customHeight="1">
      <c r="B15" s="176" t="s">
        <v>116</v>
      </c>
      <c r="C15" s="544">
        <v>2049</v>
      </c>
      <c r="D15" s="545"/>
      <c r="E15" s="544">
        <v>956</v>
      </c>
      <c r="F15" s="545"/>
      <c r="G15" s="544">
        <v>17</v>
      </c>
      <c r="H15" s="545"/>
      <c r="I15" s="544">
        <v>15</v>
      </c>
      <c r="J15" s="546"/>
    </row>
    <row r="16" spans="2:10" ht="24.75" customHeight="1">
      <c r="B16" s="175" t="s">
        <v>117</v>
      </c>
      <c r="C16" s="544">
        <v>1596</v>
      </c>
      <c r="D16" s="545"/>
      <c r="E16" s="544">
        <v>912</v>
      </c>
      <c r="F16" s="545"/>
      <c r="G16" s="544">
        <v>6</v>
      </c>
      <c r="H16" s="545"/>
      <c r="I16" s="544">
        <v>16</v>
      </c>
      <c r="J16" s="546"/>
    </row>
    <row r="17" spans="2:10" ht="24.75" customHeight="1">
      <c r="B17" s="176" t="s">
        <v>666</v>
      </c>
      <c r="C17" s="544">
        <v>1940</v>
      </c>
      <c r="D17" s="545"/>
      <c r="E17" s="544">
        <v>949</v>
      </c>
      <c r="F17" s="545"/>
      <c r="G17" s="544">
        <v>8</v>
      </c>
      <c r="H17" s="545"/>
      <c r="I17" s="544">
        <v>31</v>
      </c>
      <c r="J17" s="546"/>
    </row>
    <row r="18" spans="2:10" ht="24.75" customHeight="1">
      <c r="B18" s="175" t="s">
        <v>258</v>
      </c>
      <c r="C18" s="544">
        <v>1570</v>
      </c>
      <c r="D18" s="545"/>
      <c r="E18" s="544">
        <v>758</v>
      </c>
      <c r="F18" s="545"/>
      <c r="G18" s="544">
        <v>11</v>
      </c>
      <c r="H18" s="545"/>
      <c r="I18" s="544">
        <v>21</v>
      </c>
      <c r="J18" s="546"/>
    </row>
    <row r="19" spans="2:10" ht="24.75" customHeight="1">
      <c r="B19" s="176" t="s">
        <v>260</v>
      </c>
      <c r="C19" s="544"/>
      <c r="D19" s="545"/>
      <c r="E19" s="544"/>
      <c r="F19" s="545"/>
      <c r="G19" s="544"/>
      <c r="H19" s="545"/>
      <c r="I19" s="544"/>
      <c r="J19" s="546"/>
    </row>
    <row r="20" spans="2:10" ht="24.75" customHeight="1">
      <c r="B20" s="175" t="s">
        <v>261</v>
      </c>
      <c r="C20" s="544"/>
      <c r="D20" s="545"/>
      <c r="E20" s="544"/>
      <c r="F20" s="545"/>
      <c r="G20" s="544"/>
      <c r="H20" s="545"/>
      <c r="I20" s="544"/>
      <c r="J20" s="546"/>
    </row>
    <row r="21" spans="2:10" ht="24.75" customHeight="1">
      <c r="B21" s="176" t="s">
        <v>262</v>
      </c>
      <c r="C21" s="544"/>
      <c r="D21" s="545"/>
      <c r="E21" s="544"/>
      <c r="F21" s="545"/>
      <c r="G21" s="544"/>
      <c r="H21" s="545"/>
      <c r="I21" s="544"/>
      <c r="J21" s="546"/>
    </row>
    <row r="22" spans="2:10" ht="24.75" customHeight="1" thickBot="1">
      <c r="B22" s="177" t="s">
        <v>25</v>
      </c>
      <c r="C22" s="553">
        <f>SUM(C10:D21)</f>
        <v>16115</v>
      </c>
      <c r="D22" s="554"/>
      <c r="E22" s="553">
        <f>SUM(E10:F21)</f>
        <v>8854</v>
      </c>
      <c r="F22" s="554"/>
      <c r="G22" s="553">
        <f>SUM(G10:H21)</f>
        <v>102</v>
      </c>
      <c r="H22" s="554"/>
      <c r="I22" s="553">
        <f>SUM(I10:J21)</f>
        <v>218</v>
      </c>
      <c r="J22" s="555"/>
    </row>
    <row r="24" spans="2:5" ht="15">
      <c r="B24" s="3" t="s">
        <v>15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&amp;L20.10.2017&amp;CTÜRKİYE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="110" zoomScaleNormal="110" zoomScalePageLayoutView="0" workbookViewId="0" topLeftCell="A31">
      <selection activeCell="E15" sqref="E15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96"/>
    </row>
    <row r="2" spans="1:6" ht="16.5" thickBot="1">
      <c r="A2" s="533" t="s">
        <v>652</v>
      </c>
      <c r="B2" s="533"/>
      <c r="C2" s="533"/>
      <c r="D2" s="533"/>
      <c r="E2" s="533"/>
      <c r="F2" s="263"/>
    </row>
    <row r="3" spans="1:5" ht="15.75">
      <c r="A3" s="481" t="s">
        <v>118</v>
      </c>
      <c r="B3" s="481"/>
      <c r="C3" s="481"/>
      <c r="D3" s="481"/>
      <c r="E3" s="481"/>
    </row>
    <row r="5" spans="1:5" ht="15">
      <c r="A5" s="534" t="s">
        <v>119</v>
      </c>
      <c r="B5" s="534"/>
      <c r="C5" s="534"/>
      <c r="D5" s="534"/>
      <c r="E5" s="534"/>
    </row>
    <row r="6" s="213" customFormat="1" ht="15">
      <c r="C6" s="218"/>
    </row>
    <row r="7" spans="1:5" ht="15">
      <c r="A7" s="61" t="s">
        <v>120</v>
      </c>
      <c r="B7" s="323" t="s">
        <v>445</v>
      </c>
      <c r="C7" s="323" t="s">
        <v>121</v>
      </c>
      <c r="D7" s="61" t="s">
        <v>9</v>
      </c>
      <c r="E7" s="61" t="s">
        <v>122</v>
      </c>
    </row>
    <row r="8" spans="1:5" ht="30">
      <c r="A8" s="67">
        <v>1</v>
      </c>
      <c r="B8" s="333" t="s">
        <v>123</v>
      </c>
      <c r="C8" s="334" t="s">
        <v>124</v>
      </c>
      <c r="D8" s="68">
        <v>93</v>
      </c>
      <c r="E8" s="121">
        <f>D8/854*100</f>
        <v>10.889929742388759</v>
      </c>
    </row>
    <row r="9" spans="1:5" ht="15">
      <c r="A9" s="69">
        <v>2</v>
      </c>
      <c r="B9" s="333" t="s">
        <v>450</v>
      </c>
      <c r="C9" s="334" t="s">
        <v>451</v>
      </c>
      <c r="D9" s="68">
        <v>42</v>
      </c>
      <c r="E9" s="121">
        <f aca="true" t="shared" si="0" ref="E9:E17">D9/854*100</f>
        <v>4.918032786885246</v>
      </c>
    </row>
    <row r="10" spans="1:5" ht="15">
      <c r="A10" s="69">
        <v>3</v>
      </c>
      <c r="B10" s="333" t="s">
        <v>325</v>
      </c>
      <c r="C10" s="334" t="s">
        <v>125</v>
      </c>
      <c r="D10" s="68">
        <v>29</v>
      </c>
      <c r="E10" s="121">
        <f t="shared" si="0"/>
        <v>3.395784543325527</v>
      </c>
    </row>
    <row r="11" spans="1:5" ht="30">
      <c r="A11" s="67">
        <v>4</v>
      </c>
      <c r="B11" s="333" t="s">
        <v>327</v>
      </c>
      <c r="C11" s="334" t="s">
        <v>287</v>
      </c>
      <c r="D11" s="68">
        <v>28</v>
      </c>
      <c r="E11" s="121">
        <f t="shared" si="0"/>
        <v>3.278688524590164</v>
      </c>
    </row>
    <row r="12" spans="1:5" ht="30">
      <c r="A12" s="69">
        <v>5</v>
      </c>
      <c r="B12" s="333" t="s">
        <v>329</v>
      </c>
      <c r="C12" s="334" t="s">
        <v>126</v>
      </c>
      <c r="D12" s="68">
        <v>24</v>
      </c>
      <c r="E12" s="121">
        <f t="shared" si="0"/>
        <v>2.810304449648712</v>
      </c>
    </row>
    <row r="13" spans="1:5" ht="30">
      <c r="A13" s="67">
        <v>6</v>
      </c>
      <c r="B13" s="333" t="s">
        <v>326</v>
      </c>
      <c r="C13" s="334" t="s">
        <v>286</v>
      </c>
      <c r="D13" s="68">
        <v>15</v>
      </c>
      <c r="E13" s="121">
        <f t="shared" si="0"/>
        <v>1.756440281030445</v>
      </c>
    </row>
    <row r="14" spans="1:5" ht="30">
      <c r="A14" s="69">
        <v>7</v>
      </c>
      <c r="B14" s="333" t="s">
        <v>328</v>
      </c>
      <c r="C14" s="334" t="s">
        <v>291</v>
      </c>
      <c r="D14" s="68">
        <v>14</v>
      </c>
      <c r="E14" s="121">
        <f t="shared" si="0"/>
        <v>1.639344262295082</v>
      </c>
    </row>
    <row r="15" spans="1:5" ht="15">
      <c r="A15" s="67">
        <v>8</v>
      </c>
      <c r="B15" s="333" t="s">
        <v>667</v>
      </c>
      <c r="C15" s="334" t="s">
        <v>668</v>
      </c>
      <c r="D15" s="68">
        <v>12</v>
      </c>
      <c r="E15" s="121">
        <f t="shared" si="0"/>
        <v>1.405152224824356</v>
      </c>
    </row>
    <row r="16" spans="1:5" ht="30">
      <c r="A16" s="69">
        <v>9</v>
      </c>
      <c r="B16" s="333" t="s">
        <v>331</v>
      </c>
      <c r="C16" s="334" t="s">
        <v>131</v>
      </c>
      <c r="D16" s="68">
        <v>12</v>
      </c>
      <c r="E16" s="121">
        <f t="shared" si="0"/>
        <v>1.405152224824356</v>
      </c>
    </row>
    <row r="17" spans="1:5" ht="30">
      <c r="A17" s="67">
        <v>10</v>
      </c>
      <c r="B17" s="333" t="s">
        <v>669</v>
      </c>
      <c r="C17" s="334" t="s">
        <v>670</v>
      </c>
      <c r="D17" s="68">
        <v>10</v>
      </c>
      <c r="E17" s="121">
        <f t="shared" si="0"/>
        <v>1.1709601873536302</v>
      </c>
    </row>
    <row r="18" spans="1:2" ht="15">
      <c r="A18" s="3" t="s">
        <v>15</v>
      </c>
      <c r="B18" s="3"/>
    </row>
    <row r="20" spans="1:5" s="213" customFormat="1" ht="15">
      <c r="A20" s="534" t="s">
        <v>127</v>
      </c>
      <c r="B20" s="534"/>
      <c r="C20" s="534"/>
      <c r="D20" s="534"/>
      <c r="E20" s="534"/>
    </row>
    <row r="21" s="213" customFormat="1" ht="15"/>
    <row r="22" spans="1:5" ht="15">
      <c r="A22" s="61" t="s">
        <v>120</v>
      </c>
      <c r="B22" s="325" t="s">
        <v>445</v>
      </c>
      <c r="C22" s="323" t="s">
        <v>121</v>
      </c>
      <c r="D22" s="61" t="s">
        <v>9</v>
      </c>
      <c r="E22" s="61" t="s">
        <v>122</v>
      </c>
    </row>
    <row r="23" spans="1:5" ht="30">
      <c r="A23" s="67">
        <v>1</v>
      </c>
      <c r="B23" s="321" t="s">
        <v>123</v>
      </c>
      <c r="C23" s="322" t="s">
        <v>124</v>
      </c>
      <c r="D23" s="290">
        <v>536</v>
      </c>
      <c r="E23" s="121">
        <f>D23/4196*100</f>
        <v>12.774070543374643</v>
      </c>
    </row>
    <row r="24" spans="1:5" ht="30">
      <c r="A24" s="69">
        <v>2</v>
      </c>
      <c r="B24" s="321" t="s">
        <v>329</v>
      </c>
      <c r="C24" s="322" t="s">
        <v>126</v>
      </c>
      <c r="D24" s="290">
        <v>154</v>
      </c>
      <c r="E24" s="121">
        <f aca="true" t="shared" si="1" ref="E24:E32">D24/4196*100</f>
        <v>3.6701620591039084</v>
      </c>
    </row>
    <row r="25" spans="1:5" ht="30">
      <c r="A25" s="67">
        <v>3</v>
      </c>
      <c r="B25" s="321" t="s">
        <v>327</v>
      </c>
      <c r="C25" s="322" t="s">
        <v>287</v>
      </c>
      <c r="D25" s="290">
        <v>117</v>
      </c>
      <c r="E25" s="121">
        <f t="shared" si="1"/>
        <v>2.78836987607245</v>
      </c>
    </row>
    <row r="26" spans="1:5" ht="30">
      <c r="A26" s="69">
        <v>4</v>
      </c>
      <c r="B26" s="321" t="s">
        <v>328</v>
      </c>
      <c r="C26" s="322" t="s">
        <v>291</v>
      </c>
      <c r="D26" s="290">
        <v>116</v>
      </c>
      <c r="E26" s="121">
        <f t="shared" si="1"/>
        <v>2.7645376549094376</v>
      </c>
    </row>
    <row r="27" spans="1:5" ht="15">
      <c r="A27" s="67">
        <v>5</v>
      </c>
      <c r="B27" s="321" t="s">
        <v>452</v>
      </c>
      <c r="C27" s="322" t="s">
        <v>453</v>
      </c>
      <c r="D27" s="290">
        <v>83</v>
      </c>
      <c r="E27" s="121">
        <f t="shared" si="1"/>
        <v>1.9780743565300285</v>
      </c>
    </row>
    <row r="28" spans="1:5" ht="30">
      <c r="A28" s="69">
        <v>6</v>
      </c>
      <c r="B28" s="321" t="s">
        <v>331</v>
      </c>
      <c r="C28" s="322" t="s">
        <v>131</v>
      </c>
      <c r="D28" s="290">
        <v>83</v>
      </c>
      <c r="E28" s="121">
        <f t="shared" si="1"/>
        <v>1.9780743565300285</v>
      </c>
    </row>
    <row r="29" spans="1:5" ht="15">
      <c r="A29" s="67">
        <v>7</v>
      </c>
      <c r="B29" s="321" t="s">
        <v>330</v>
      </c>
      <c r="C29" s="322" t="s">
        <v>130</v>
      </c>
      <c r="D29" s="290">
        <v>74</v>
      </c>
      <c r="E29" s="121">
        <f t="shared" si="1"/>
        <v>1.7635843660629171</v>
      </c>
    </row>
    <row r="30" spans="1:5" ht="15">
      <c r="A30" s="69">
        <v>8</v>
      </c>
      <c r="B30" s="321" t="s">
        <v>631</v>
      </c>
      <c r="C30" s="322" t="s">
        <v>632</v>
      </c>
      <c r="D30" s="290">
        <v>71</v>
      </c>
      <c r="E30" s="121">
        <f t="shared" si="1"/>
        <v>1.6920877025738796</v>
      </c>
    </row>
    <row r="31" spans="1:5" ht="15">
      <c r="A31" s="67">
        <v>9</v>
      </c>
      <c r="B31" s="321" t="s">
        <v>450</v>
      </c>
      <c r="C31" s="322" t="s">
        <v>451</v>
      </c>
      <c r="D31" s="290">
        <v>59</v>
      </c>
      <c r="E31" s="121">
        <f t="shared" si="1"/>
        <v>1.4061010486177312</v>
      </c>
    </row>
    <row r="32" spans="1:5" ht="45">
      <c r="A32" s="69">
        <v>10</v>
      </c>
      <c r="B32" s="324" t="s">
        <v>128</v>
      </c>
      <c r="C32" s="320" t="s">
        <v>129</v>
      </c>
      <c r="D32" s="290">
        <v>58</v>
      </c>
      <c r="E32" s="121">
        <f t="shared" si="1"/>
        <v>1.3822688274547188</v>
      </c>
    </row>
    <row r="33" spans="1:2" ht="15">
      <c r="A33" s="3" t="s">
        <v>15</v>
      </c>
      <c r="B33" s="3"/>
    </row>
    <row r="34" ht="15">
      <c r="C34" s="318"/>
    </row>
    <row r="35" spans="1:5" ht="15">
      <c r="A35" s="534" t="s">
        <v>132</v>
      </c>
      <c r="B35" s="534"/>
      <c r="C35" s="534"/>
      <c r="D35" s="534"/>
      <c r="E35" s="534"/>
    </row>
    <row r="36" s="213" customFormat="1" ht="15"/>
    <row r="37" spans="1:5" ht="15">
      <c r="A37" s="61" t="s">
        <v>120</v>
      </c>
      <c r="B37" s="323" t="s">
        <v>445</v>
      </c>
      <c r="C37" s="323" t="s">
        <v>121</v>
      </c>
      <c r="D37" s="61" t="s">
        <v>9</v>
      </c>
      <c r="E37" s="61" t="s">
        <v>122</v>
      </c>
    </row>
    <row r="38" spans="1:6" ht="30">
      <c r="A38" s="67">
        <v>1</v>
      </c>
      <c r="B38" s="321" t="s">
        <v>123</v>
      </c>
      <c r="C38" s="320" t="s">
        <v>124</v>
      </c>
      <c r="D38" s="292">
        <v>701</v>
      </c>
      <c r="E38" s="121">
        <f>D38/2386*100</f>
        <v>29.379715004191116</v>
      </c>
      <c r="F38" s="1"/>
    </row>
    <row r="39" spans="1:5" ht="30">
      <c r="A39" s="69">
        <v>2</v>
      </c>
      <c r="B39" s="321" t="s">
        <v>332</v>
      </c>
      <c r="C39" s="320" t="s">
        <v>259</v>
      </c>
      <c r="D39" s="293">
        <v>115</v>
      </c>
      <c r="E39" s="121">
        <f aca="true" t="shared" si="2" ref="E39:E47">D39/2386*100</f>
        <v>4.8197820620285</v>
      </c>
    </row>
    <row r="40" spans="1:5" ht="30">
      <c r="A40" s="67">
        <v>3</v>
      </c>
      <c r="B40" s="321" t="s">
        <v>329</v>
      </c>
      <c r="C40" s="320" t="s">
        <v>126</v>
      </c>
      <c r="D40" s="293">
        <v>94</v>
      </c>
      <c r="E40" s="121">
        <f t="shared" si="2"/>
        <v>3.9396479463537304</v>
      </c>
    </row>
    <row r="41" spans="1:5" ht="30">
      <c r="A41" s="69">
        <v>4</v>
      </c>
      <c r="B41" s="321" t="s">
        <v>348</v>
      </c>
      <c r="C41" s="320" t="s">
        <v>349</v>
      </c>
      <c r="D41" s="293">
        <v>59</v>
      </c>
      <c r="E41" s="121">
        <f t="shared" si="2"/>
        <v>2.4727577535624476</v>
      </c>
    </row>
    <row r="42" spans="1:5" ht="30">
      <c r="A42" s="67">
        <v>5</v>
      </c>
      <c r="B42" s="321" t="s">
        <v>327</v>
      </c>
      <c r="C42" s="320" t="s">
        <v>287</v>
      </c>
      <c r="D42" s="293">
        <v>51</v>
      </c>
      <c r="E42" s="121">
        <f t="shared" si="2"/>
        <v>2.137468566638726</v>
      </c>
    </row>
    <row r="43" spans="1:5" ht="45">
      <c r="A43" s="69">
        <v>6</v>
      </c>
      <c r="B43" s="321" t="s">
        <v>128</v>
      </c>
      <c r="C43" s="320" t="s">
        <v>129</v>
      </c>
      <c r="D43" s="293">
        <v>50</v>
      </c>
      <c r="E43" s="121">
        <f t="shared" si="2"/>
        <v>2.095557418273261</v>
      </c>
    </row>
    <row r="44" spans="1:5" ht="30">
      <c r="A44" s="67">
        <v>7</v>
      </c>
      <c r="B44" s="321" t="s">
        <v>623</v>
      </c>
      <c r="C44" s="320" t="s">
        <v>624</v>
      </c>
      <c r="D44" s="293">
        <v>41</v>
      </c>
      <c r="E44" s="121">
        <f t="shared" si="2"/>
        <v>1.7183570829840737</v>
      </c>
    </row>
    <row r="45" spans="1:5" ht="15">
      <c r="A45" s="69">
        <v>8</v>
      </c>
      <c r="B45" s="321" t="s">
        <v>330</v>
      </c>
      <c r="C45" s="320" t="s">
        <v>130</v>
      </c>
      <c r="D45" s="293">
        <v>38</v>
      </c>
      <c r="E45" s="121">
        <f t="shared" si="2"/>
        <v>1.5926236378876781</v>
      </c>
    </row>
    <row r="46" spans="1:5" ht="15">
      <c r="A46" s="67">
        <v>9</v>
      </c>
      <c r="B46" s="321" t="s">
        <v>452</v>
      </c>
      <c r="C46" s="320" t="s">
        <v>453</v>
      </c>
      <c r="D46" s="293">
        <v>33</v>
      </c>
      <c r="E46" s="121">
        <f t="shared" si="2"/>
        <v>1.3830678960603522</v>
      </c>
    </row>
    <row r="47" spans="1:5" ht="30">
      <c r="A47" s="69">
        <v>10</v>
      </c>
      <c r="B47" s="319" t="s">
        <v>334</v>
      </c>
      <c r="C47" s="320" t="s">
        <v>324</v>
      </c>
      <c r="D47" s="293">
        <v>32</v>
      </c>
      <c r="E47" s="121">
        <f t="shared" si="2"/>
        <v>1.341156747694887</v>
      </c>
    </row>
    <row r="48" spans="2:3" ht="15">
      <c r="B48" s="3"/>
      <c r="C48" s="3"/>
    </row>
    <row r="49" ht="15">
      <c r="A49" s="3" t="s">
        <v>15</v>
      </c>
    </row>
  </sheetData>
  <sheetProtection/>
  <mergeCells count="5">
    <mergeCell ref="A5:E5"/>
    <mergeCell ref="A20:E20"/>
    <mergeCell ref="A35:E35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&amp;L20.10.2017&amp;CTÜRKİYE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zoomScalePageLayoutView="0" workbookViewId="0" topLeftCell="A25">
      <selection activeCell="E15" sqref="E15"/>
    </sheetView>
  </sheetViews>
  <sheetFormatPr defaultColWidth="9.140625" defaultRowHeight="15"/>
  <cols>
    <col min="1" max="1" width="4.00390625" style="213" customWidth="1"/>
    <col min="2" max="2" width="15.140625" style="213" customWidth="1"/>
    <col min="3" max="3" width="28.00390625" style="213" customWidth="1"/>
    <col min="4" max="6" width="9.140625" style="213" customWidth="1"/>
    <col min="7" max="7" width="8.00390625" style="213" customWidth="1"/>
    <col min="8" max="133" width="9.140625" style="213" customWidth="1"/>
    <col min="134" max="134" width="5.140625" style="213" customWidth="1"/>
    <col min="135" max="16384" width="9.140625" style="213" customWidth="1"/>
  </cols>
  <sheetData>
    <row r="1" spans="1:7" ht="18.75" thickBot="1">
      <c r="A1" s="310" t="s">
        <v>652</v>
      </c>
      <c r="B1" s="311"/>
      <c r="C1" s="311"/>
      <c r="D1" s="311"/>
      <c r="E1" s="311"/>
      <c r="F1" s="311"/>
      <c r="G1" s="367"/>
    </row>
    <row r="2" spans="1:6" ht="15.75">
      <c r="A2" s="98" t="s">
        <v>663</v>
      </c>
      <c r="B2" s="263"/>
      <c r="C2" s="263"/>
      <c r="D2" s="263"/>
      <c r="E2" s="263"/>
      <c r="F2" s="263"/>
    </row>
    <row r="3" spans="1:6" ht="15.75">
      <c r="A3" s="267"/>
      <c r="B3" s="264"/>
      <c r="C3" s="264"/>
      <c r="D3" s="264"/>
      <c r="E3" s="264"/>
      <c r="F3" s="264"/>
    </row>
    <row r="4" spans="3:5" ht="15">
      <c r="C4" s="295" t="s">
        <v>119</v>
      </c>
      <c r="E4" s="296"/>
    </row>
    <row r="5" spans="1:5" ht="33.75" customHeight="1">
      <c r="A5" s="287" t="s">
        <v>120</v>
      </c>
      <c r="B5" s="309" t="s">
        <v>445</v>
      </c>
      <c r="C5" s="287" t="s">
        <v>121</v>
      </c>
      <c r="D5" s="287" t="s">
        <v>9</v>
      </c>
      <c r="E5" s="297" t="s">
        <v>447</v>
      </c>
    </row>
    <row r="6" spans="1:5" ht="15">
      <c r="A6" s="67">
        <v>1</v>
      </c>
      <c r="B6" s="291" t="s">
        <v>325</v>
      </c>
      <c r="C6" s="298" t="s">
        <v>125</v>
      </c>
      <c r="D6" s="293">
        <v>168</v>
      </c>
      <c r="E6" s="299">
        <f>D6/1535*100</f>
        <v>10.944625407166123</v>
      </c>
    </row>
    <row r="7" spans="1:5" ht="22.5">
      <c r="A7" s="69">
        <v>2</v>
      </c>
      <c r="B7" s="291" t="s">
        <v>123</v>
      </c>
      <c r="C7" s="298" t="s">
        <v>124</v>
      </c>
      <c r="D7" s="293">
        <v>131</v>
      </c>
      <c r="E7" s="299">
        <f aca="true" t="shared" si="0" ref="E7:E15">D7/1535*100</f>
        <v>8.534201954397394</v>
      </c>
    </row>
    <row r="8" spans="1:5" ht="22.5">
      <c r="A8" s="67">
        <v>3</v>
      </c>
      <c r="B8" s="291" t="s">
        <v>327</v>
      </c>
      <c r="C8" s="298" t="s">
        <v>287</v>
      </c>
      <c r="D8" s="293">
        <v>36</v>
      </c>
      <c r="E8" s="299">
        <f t="shared" si="0"/>
        <v>2.3452768729641695</v>
      </c>
    </row>
    <row r="9" spans="1:5" ht="15">
      <c r="A9" s="69">
        <v>4</v>
      </c>
      <c r="B9" s="291" t="s">
        <v>450</v>
      </c>
      <c r="C9" s="298" t="s">
        <v>451</v>
      </c>
      <c r="D9" s="293">
        <v>30</v>
      </c>
      <c r="E9" s="299">
        <f t="shared" si="0"/>
        <v>1.9543973941368076</v>
      </c>
    </row>
    <row r="10" spans="1:5" ht="22.5">
      <c r="A10" s="67">
        <v>5</v>
      </c>
      <c r="B10" s="291" t="s">
        <v>328</v>
      </c>
      <c r="C10" s="298" t="s">
        <v>291</v>
      </c>
      <c r="D10" s="293">
        <v>26</v>
      </c>
      <c r="E10" s="299">
        <f t="shared" si="0"/>
        <v>1.6938110749185669</v>
      </c>
    </row>
    <row r="11" spans="1:5" ht="15">
      <c r="A11" s="69">
        <v>6</v>
      </c>
      <c r="B11" s="291" t="s">
        <v>608</v>
      </c>
      <c r="C11" s="298" t="s">
        <v>609</v>
      </c>
      <c r="D11" s="293">
        <v>25</v>
      </c>
      <c r="E11" s="299">
        <f t="shared" si="0"/>
        <v>1.6286644951140066</v>
      </c>
    </row>
    <row r="12" spans="1:5" ht="22.5">
      <c r="A12" s="67">
        <v>7</v>
      </c>
      <c r="B12" s="291" t="s">
        <v>331</v>
      </c>
      <c r="C12" s="298" t="s">
        <v>131</v>
      </c>
      <c r="D12" s="293">
        <v>22</v>
      </c>
      <c r="E12" s="299">
        <f t="shared" si="0"/>
        <v>1.4332247557003257</v>
      </c>
    </row>
    <row r="13" spans="1:5" ht="15">
      <c r="A13" s="69">
        <v>8</v>
      </c>
      <c r="B13" s="291" t="s">
        <v>610</v>
      </c>
      <c r="C13" s="298" t="s">
        <v>611</v>
      </c>
      <c r="D13" s="293">
        <v>21</v>
      </c>
      <c r="E13" s="299">
        <f t="shared" si="0"/>
        <v>1.3680781758957654</v>
      </c>
    </row>
    <row r="14" spans="1:5" ht="22.5">
      <c r="A14" s="67">
        <v>9</v>
      </c>
      <c r="B14" s="291" t="s">
        <v>326</v>
      </c>
      <c r="C14" s="298" t="s">
        <v>286</v>
      </c>
      <c r="D14" s="293">
        <v>21</v>
      </c>
      <c r="E14" s="299">
        <f t="shared" si="0"/>
        <v>1.3680781758957654</v>
      </c>
    </row>
    <row r="15" spans="1:5" ht="22.5">
      <c r="A15" s="69">
        <v>10</v>
      </c>
      <c r="B15" s="291" t="s">
        <v>671</v>
      </c>
      <c r="C15" s="298" t="s">
        <v>672</v>
      </c>
      <c r="D15" s="293">
        <v>20</v>
      </c>
      <c r="E15" s="299">
        <f t="shared" si="0"/>
        <v>1.3029315960912053</v>
      </c>
    </row>
    <row r="16" spans="1:5" ht="15">
      <c r="A16" s="300"/>
      <c r="B16" s="268"/>
      <c r="C16" s="269"/>
      <c r="D16" s="270"/>
      <c r="E16" s="301"/>
    </row>
    <row r="17" spans="3:5" ht="15">
      <c r="C17" s="286" t="s">
        <v>127</v>
      </c>
      <c r="E17" s="296"/>
    </row>
    <row r="18" spans="1:5" ht="44.25" customHeight="1">
      <c r="A18" s="287" t="s">
        <v>120</v>
      </c>
      <c r="B18" s="309" t="s">
        <v>445</v>
      </c>
      <c r="C18" s="287" t="s">
        <v>121</v>
      </c>
      <c r="D18" s="287" t="s">
        <v>9</v>
      </c>
      <c r="E18" s="297" t="s">
        <v>447</v>
      </c>
    </row>
    <row r="19" spans="1:5" ht="22.5">
      <c r="A19" s="67">
        <v>1</v>
      </c>
      <c r="B19" s="302" t="s">
        <v>123</v>
      </c>
      <c r="C19" s="303" t="s">
        <v>124</v>
      </c>
      <c r="D19" s="304">
        <v>715</v>
      </c>
      <c r="E19" s="299">
        <f>D19/7503*100</f>
        <v>9.529521524723444</v>
      </c>
    </row>
    <row r="20" spans="1:5" ht="22.5">
      <c r="A20" s="69">
        <v>2</v>
      </c>
      <c r="B20" s="302" t="s">
        <v>327</v>
      </c>
      <c r="C20" s="303" t="s">
        <v>287</v>
      </c>
      <c r="D20" s="304">
        <v>243</v>
      </c>
      <c r="E20" s="299">
        <f aca="true" t="shared" si="1" ref="E20:E28">D20/7503*100</f>
        <v>3.2387045181927228</v>
      </c>
    </row>
    <row r="21" spans="1:5" ht="22.5">
      <c r="A21" s="67">
        <v>3</v>
      </c>
      <c r="B21" s="302" t="s">
        <v>329</v>
      </c>
      <c r="C21" s="303" t="s">
        <v>126</v>
      </c>
      <c r="D21" s="304">
        <v>184</v>
      </c>
      <c r="E21" s="299">
        <f t="shared" si="1"/>
        <v>2.452352392376383</v>
      </c>
    </row>
    <row r="22" spans="1:5" ht="22.5">
      <c r="A22" s="69">
        <v>4</v>
      </c>
      <c r="B22" s="302" t="s">
        <v>328</v>
      </c>
      <c r="C22" s="303" t="s">
        <v>291</v>
      </c>
      <c r="D22" s="304">
        <v>170</v>
      </c>
      <c r="E22" s="299">
        <f t="shared" si="1"/>
        <v>2.2657603625216582</v>
      </c>
    </row>
    <row r="23" spans="1:5" ht="33.75">
      <c r="A23" s="67">
        <v>5</v>
      </c>
      <c r="B23" s="302" t="s">
        <v>128</v>
      </c>
      <c r="C23" s="303" t="s">
        <v>129</v>
      </c>
      <c r="D23" s="304">
        <v>138</v>
      </c>
      <c r="E23" s="299">
        <f t="shared" si="1"/>
        <v>1.8392642942822872</v>
      </c>
    </row>
    <row r="24" spans="1:5" ht="15">
      <c r="A24" s="69">
        <v>6</v>
      </c>
      <c r="B24" s="302" t="s">
        <v>325</v>
      </c>
      <c r="C24" s="303" t="s">
        <v>125</v>
      </c>
      <c r="D24" s="304">
        <v>128</v>
      </c>
      <c r="E24" s="299">
        <f t="shared" si="1"/>
        <v>1.7059842729574837</v>
      </c>
    </row>
    <row r="25" spans="1:5" ht="15">
      <c r="A25" s="67">
        <v>7</v>
      </c>
      <c r="B25" s="302" t="s">
        <v>454</v>
      </c>
      <c r="C25" s="303" t="s">
        <v>455</v>
      </c>
      <c r="D25" s="304">
        <v>113</v>
      </c>
      <c r="E25" s="299">
        <f t="shared" si="1"/>
        <v>1.5060642409702787</v>
      </c>
    </row>
    <row r="26" spans="1:5" ht="22.5">
      <c r="A26" s="69">
        <v>8</v>
      </c>
      <c r="B26" s="302" t="s">
        <v>331</v>
      </c>
      <c r="C26" s="303" t="s">
        <v>131</v>
      </c>
      <c r="D26" s="304">
        <v>109</v>
      </c>
      <c r="E26" s="299">
        <f t="shared" si="1"/>
        <v>1.4527522324403572</v>
      </c>
    </row>
    <row r="27" spans="1:5" ht="22.5">
      <c r="A27" s="67">
        <v>9</v>
      </c>
      <c r="B27" s="302" t="s">
        <v>326</v>
      </c>
      <c r="C27" s="303" t="s">
        <v>286</v>
      </c>
      <c r="D27" s="304">
        <v>107</v>
      </c>
      <c r="E27" s="299">
        <f t="shared" si="1"/>
        <v>1.4260962281753966</v>
      </c>
    </row>
    <row r="28" spans="1:5" ht="15">
      <c r="A28" s="69">
        <v>10</v>
      </c>
      <c r="B28" s="302" t="s">
        <v>610</v>
      </c>
      <c r="C28" s="303" t="s">
        <v>611</v>
      </c>
      <c r="D28" s="304">
        <v>106</v>
      </c>
      <c r="E28" s="299">
        <f t="shared" si="1"/>
        <v>1.4127682260429162</v>
      </c>
    </row>
    <row r="29" spans="1:5" ht="15">
      <c r="A29" s="3"/>
      <c r="B29" s="3"/>
      <c r="E29" s="296"/>
    </row>
    <row r="30" spans="3:5" ht="15">
      <c r="C30" s="286" t="s">
        <v>323</v>
      </c>
      <c r="E30" s="296"/>
    </row>
    <row r="31" spans="1:5" ht="27">
      <c r="A31" s="287" t="s">
        <v>120</v>
      </c>
      <c r="B31" s="309" t="s">
        <v>445</v>
      </c>
      <c r="C31" s="287" t="s">
        <v>121</v>
      </c>
      <c r="D31" s="287" t="s">
        <v>9</v>
      </c>
      <c r="E31" s="297" t="s">
        <v>449</v>
      </c>
    </row>
    <row r="32" spans="1:5" ht="33.75">
      <c r="A32" s="67">
        <v>1</v>
      </c>
      <c r="B32" s="305" t="s">
        <v>128</v>
      </c>
      <c r="C32" s="298" t="s">
        <v>129</v>
      </c>
      <c r="D32" s="306">
        <v>1820</v>
      </c>
      <c r="E32" s="299">
        <f>D32/13567*100</f>
        <v>13.414903810717183</v>
      </c>
    </row>
    <row r="33" spans="1:5" ht="22.5">
      <c r="A33" s="69">
        <v>2</v>
      </c>
      <c r="B33" s="305" t="s">
        <v>123</v>
      </c>
      <c r="C33" s="298" t="s">
        <v>124</v>
      </c>
      <c r="D33" s="306">
        <v>1800</v>
      </c>
      <c r="E33" s="299">
        <f aca="true" t="shared" si="2" ref="E33:E41">D33/13567*100</f>
        <v>13.267487285324686</v>
      </c>
    </row>
    <row r="34" spans="1:5" ht="22.5">
      <c r="A34" s="67">
        <v>3</v>
      </c>
      <c r="B34" s="305" t="s">
        <v>329</v>
      </c>
      <c r="C34" s="298" t="s">
        <v>126</v>
      </c>
      <c r="D34" s="307">
        <v>637</v>
      </c>
      <c r="E34" s="299">
        <f t="shared" si="2"/>
        <v>4.695216333751014</v>
      </c>
    </row>
    <row r="35" spans="1:5" ht="33.75">
      <c r="A35" s="69">
        <v>4</v>
      </c>
      <c r="B35" s="305" t="s">
        <v>332</v>
      </c>
      <c r="C35" s="298" t="s">
        <v>259</v>
      </c>
      <c r="D35" s="307">
        <v>478</v>
      </c>
      <c r="E35" s="299">
        <f t="shared" si="2"/>
        <v>3.5232549568806664</v>
      </c>
    </row>
    <row r="36" spans="1:5" ht="33.75">
      <c r="A36" s="67">
        <v>5</v>
      </c>
      <c r="B36" s="305" t="s">
        <v>334</v>
      </c>
      <c r="C36" s="298" t="s">
        <v>324</v>
      </c>
      <c r="D36" s="307">
        <v>289</v>
      </c>
      <c r="E36" s="299">
        <f t="shared" si="2"/>
        <v>2.1301687919215744</v>
      </c>
    </row>
    <row r="37" spans="1:5" ht="33.75">
      <c r="A37" s="69">
        <v>6</v>
      </c>
      <c r="B37" s="305" t="s">
        <v>333</v>
      </c>
      <c r="C37" s="298" t="s">
        <v>133</v>
      </c>
      <c r="D37" s="307">
        <v>280</v>
      </c>
      <c r="E37" s="299">
        <f t="shared" si="2"/>
        <v>2.063831355494951</v>
      </c>
    </row>
    <row r="38" spans="1:5" ht="15">
      <c r="A38" s="67">
        <v>7</v>
      </c>
      <c r="B38" s="305" t="s">
        <v>452</v>
      </c>
      <c r="C38" s="298" t="s">
        <v>453</v>
      </c>
      <c r="D38" s="307">
        <v>209</v>
      </c>
      <c r="E38" s="299">
        <f t="shared" si="2"/>
        <v>1.5405026903515884</v>
      </c>
    </row>
    <row r="39" spans="1:5" ht="15">
      <c r="A39" s="69">
        <v>8</v>
      </c>
      <c r="B39" s="305" t="s">
        <v>330</v>
      </c>
      <c r="C39" s="298" t="s">
        <v>130</v>
      </c>
      <c r="D39" s="307">
        <v>179</v>
      </c>
      <c r="E39" s="299">
        <f t="shared" si="2"/>
        <v>1.3193779022628436</v>
      </c>
    </row>
    <row r="40" spans="1:5" ht="33.75">
      <c r="A40" s="67">
        <v>9</v>
      </c>
      <c r="B40" s="294" t="s">
        <v>350</v>
      </c>
      <c r="C40" s="298" t="s">
        <v>351</v>
      </c>
      <c r="D40" s="307">
        <v>177</v>
      </c>
      <c r="E40" s="299">
        <f t="shared" si="2"/>
        <v>1.3046362497235942</v>
      </c>
    </row>
    <row r="41" spans="1:5" ht="33.75">
      <c r="A41" s="69">
        <v>10</v>
      </c>
      <c r="B41" s="308" t="s">
        <v>493</v>
      </c>
      <c r="C41" s="298" t="s">
        <v>494</v>
      </c>
      <c r="D41" s="307">
        <v>165</v>
      </c>
      <c r="E41" s="299">
        <f t="shared" si="2"/>
        <v>1.216186334488096</v>
      </c>
    </row>
    <row r="42" spans="1:5" ht="15">
      <c r="A42" s="213" t="s">
        <v>448</v>
      </c>
      <c r="B42" s="215"/>
      <c r="C42" s="215"/>
      <c r="D42" s="215"/>
      <c r="E42" s="296"/>
    </row>
    <row r="43" spans="1:5" ht="15">
      <c r="A43" s="3" t="s">
        <v>15</v>
      </c>
      <c r="E43" s="296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&amp;L20.10.2017&amp;CTÜRKİYE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67">
      <selection activeCell="E15" sqref="E15"/>
    </sheetView>
  </sheetViews>
  <sheetFormatPr defaultColWidth="9.140625" defaultRowHeight="15"/>
  <cols>
    <col min="1" max="1" width="7.28125" style="71" customWidth="1"/>
    <col min="2" max="2" width="15.8515625" style="71" customWidth="1"/>
    <col min="3" max="3" width="5.57421875" style="70" customWidth="1"/>
    <col min="4" max="4" width="3.7109375" style="70" customWidth="1"/>
    <col min="5" max="5" width="5.7109375" style="70" customWidth="1"/>
    <col min="6" max="6" width="4.57421875" style="70" customWidth="1"/>
    <col min="7" max="7" width="3.7109375" style="70" customWidth="1"/>
    <col min="8" max="8" width="5.28125" style="70" customWidth="1"/>
    <col min="9" max="9" width="4.00390625" style="70" bestFit="1" customWidth="1"/>
    <col min="10" max="10" width="5.57421875" style="70" customWidth="1"/>
    <col min="11" max="11" width="5.00390625" style="87" customWidth="1"/>
    <col min="12" max="12" width="3.421875" style="70" customWidth="1"/>
    <col min="13" max="14" width="5.28125" style="70" customWidth="1"/>
    <col min="15" max="15" width="4.28125" style="70" customWidth="1"/>
    <col min="16" max="16" width="4.8515625" style="70" customWidth="1"/>
    <col min="17" max="17" width="4.00390625" style="70" customWidth="1"/>
    <col min="18" max="18" width="5.28125" style="70" customWidth="1"/>
    <col min="19" max="16384" width="9.140625" style="70" customWidth="1"/>
  </cols>
  <sheetData>
    <row r="1" spans="1:19" ht="18.75" thickBot="1">
      <c r="A1" s="429" t="s">
        <v>649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221"/>
      <c r="R1" s="221"/>
      <c r="S1" s="368"/>
    </row>
    <row r="3" spans="1:18" ht="15.75">
      <c r="A3" s="559" t="s">
        <v>134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</row>
    <row r="4" ht="15.75" thickBot="1">
      <c r="K4" s="70"/>
    </row>
    <row r="5" spans="1:18" s="72" customFormat="1" ht="17.25" customHeight="1" thickBot="1" thickTop="1">
      <c r="A5" s="222"/>
      <c r="B5" s="556" t="s">
        <v>135</v>
      </c>
      <c r="C5" s="560" t="s">
        <v>673</v>
      </c>
      <c r="D5" s="561"/>
      <c r="E5" s="561"/>
      <c r="F5" s="561"/>
      <c r="G5" s="561"/>
      <c r="H5" s="561"/>
      <c r="I5" s="561"/>
      <c r="J5" s="562"/>
      <c r="K5" s="560" t="s">
        <v>674</v>
      </c>
      <c r="L5" s="561"/>
      <c r="M5" s="561"/>
      <c r="N5" s="561"/>
      <c r="O5" s="561"/>
      <c r="P5" s="561"/>
      <c r="Q5" s="561"/>
      <c r="R5" s="562"/>
    </row>
    <row r="6" spans="1:18" ht="15.75" customHeight="1" thickTop="1">
      <c r="A6" s="223" t="s">
        <v>441</v>
      </c>
      <c r="B6" s="557"/>
      <c r="C6" s="563" t="s">
        <v>136</v>
      </c>
      <c r="D6" s="564"/>
      <c r="E6" s="565"/>
      <c r="F6" s="566" t="s">
        <v>137</v>
      </c>
      <c r="G6" s="567"/>
      <c r="H6" s="564" t="s">
        <v>138</v>
      </c>
      <c r="I6" s="564"/>
      <c r="J6" s="567"/>
      <c r="K6" s="564" t="s">
        <v>136</v>
      </c>
      <c r="L6" s="564"/>
      <c r="M6" s="564"/>
      <c r="N6" s="566" t="s">
        <v>137</v>
      </c>
      <c r="O6" s="565"/>
      <c r="P6" s="566" t="s">
        <v>138</v>
      </c>
      <c r="Q6" s="568"/>
      <c r="R6" s="567"/>
    </row>
    <row r="7" spans="1:18" ht="15" customHeight="1">
      <c r="A7" s="223" t="s">
        <v>440</v>
      </c>
      <c r="B7" s="557"/>
      <c r="C7" s="569" t="s">
        <v>139</v>
      </c>
      <c r="D7" s="571" t="s">
        <v>140</v>
      </c>
      <c r="E7" s="573" t="s">
        <v>141</v>
      </c>
      <c r="F7" s="575" t="s">
        <v>139</v>
      </c>
      <c r="G7" s="576" t="s">
        <v>140</v>
      </c>
      <c r="H7" s="578" t="s">
        <v>139</v>
      </c>
      <c r="I7" s="571" t="s">
        <v>140</v>
      </c>
      <c r="J7" s="580" t="s">
        <v>141</v>
      </c>
      <c r="K7" s="575" t="s">
        <v>139</v>
      </c>
      <c r="L7" s="584" t="s">
        <v>140</v>
      </c>
      <c r="M7" s="582" t="s">
        <v>141</v>
      </c>
      <c r="N7" s="585" t="s">
        <v>139</v>
      </c>
      <c r="O7" s="587" t="s">
        <v>140</v>
      </c>
      <c r="P7" s="575" t="s">
        <v>139</v>
      </c>
      <c r="Q7" s="584" t="s">
        <v>140</v>
      </c>
      <c r="R7" s="582" t="s">
        <v>141</v>
      </c>
    </row>
    <row r="8" spans="1:18" ht="24.75" customHeight="1" thickBot="1">
      <c r="A8" s="224"/>
      <c r="B8" s="558"/>
      <c r="C8" s="570"/>
      <c r="D8" s="572"/>
      <c r="E8" s="574"/>
      <c r="F8" s="569"/>
      <c r="G8" s="577"/>
      <c r="H8" s="579"/>
      <c r="I8" s="572"/>
      <c r="J8" s="581"/>
      <c r="K8" s="569"/>
      <c r="L8" s="571"/>
      <c r="M8" s="583"/>
      <c r="N8" s="586"/>
      <c r="O8" s="588"/>
      <c r="P8" s="569"/>
      <c r="Q8" s="571"/>
      <c r="R8" s="583"/>
    </row>
    <row r="9" spans="1:18" ht="15.75" thickTop="1">
      <c r="A9" s="225" t="s">
        <v>353</v>
      </c>
      <c r="B9" s="226" t="s">
        <v>142</v>
      </c>
      <c r="C9" s="227">
        <v>101</v>
      </c>
      <c r="D9" s="228">
        <v>0</v>
      </c>
      <c r="E9" s="229">
        <v>28</v>
      </c>
      <c r="F9" s="227">
        <v>8</v>
      </c>
      <c r="G9" s="229">
        <v>0</v>
      </c>
      <c r="H9" s="227">
        <v>8</v>
      </c>
      <c r="I9" s="228">
        <v>3</v>
      </c>
      <c r="J9" s="229">
        <v>11</v>
      </c>
      <c r="K9" s="227">
        <v>87</v>
      </c>
      <c r="L9" s="228">
        <v>2</v>
      </c>
      <c r="M9" s="229">
        <v>40</v>
      </c>
      <c r="N9" s="227">
        <v>11</v>
      </c>
      <c r="O9" s="229">
        <v>1</v>
      </c>
      <c r="P9" s="227">
        <v>20</v>
      </c>
      <c r="Q9" s="228">
        <v>1</v>
      </c>
      <c r="R9" s="229">
        <v>15</v>
      </c>
    </row>
    <row r="10" spans="1:18" ht="15">
      <c r="A10" s="230" t="s">
        <v>354</v>
      </c>
      <c r="B10" s="230" t="s">
        <v>143</v>
      </c>
      <c r="C10" s="231">
        <v>13</v>
      </c>
      <c r="D10" s="232">
        <v>1</v>
      </c>
      <c r="E10" s="233">
        <v>4</v>
      </c>
      <c r="F10" s="231">
        <v>0</v>
      </c>
      <c r="G10" s="233">
        <v>0</v>
      </c>
      <c r="H10" s="231">
        <v>3</v>
      </c>
      <c r="I10" s="232">
        <v>0</v>
      </c>
      <c r="J10" s="233">
        <v>1</v>
      </c>
      <c r="K10" s="231">
        <v>9</v>
      </c>
      <c r="L10" s="232">
        <v>0</v>
      </c>
      <c r="M10" s="233">
        <v>8</v>
      </c>
      <c r="N10" s="231">
        <v>2</v>
      </c>
      <c r="O10" s="233">
        <v>0</v>
      </c>
      <c r="P10" s="231">
        <v>0</v>
      </c>
      <c r="Q10" s="232">
        <v>1</v>
      </c>
      <c r="R10" s="233">
        <v>2</v>
      </c>
    </row>
    <row r="11" spans="1:18" ht="15">
      <c r="A11" s="225" t="s">
        <v>355</v>
      </c>
      <c r="B11" s="225" t="s">
        <v>144</v>
      </c>
      <c r="C11" s="231">
        <v>21</v>
      </c>
      <c r="D11" s="232">
        <v>1</v>
      </c>
      <c r="E11" s="233">
        <v>16</v>
      </c>
      <c r="F11" s="231">
        <v>1</v>
      </c>
      <c r="G11" s="233">
        <v>0</v>
      </c>
      <c r="H11" s="231">
        <v>3</v>
      </c>
      <c r="I11" s="232">
        <v>0</v>
      </c>
      <c r="J11" s="233">
        <v>6</v>
      </c>
      <c r="K11" s="231">
        <v>9</v>
      </c>
      <c r="L11" s="232">
        <v>0</v>
      </c>
      <c r="M11" s="233">
        <v>15</v>
      </c>
      <c r="N11" s="231">
        <v>3</v>
      </c>
      <c r="O11" s="233">
        <v>0</v>
      </c>
      <c r="P11" s="231">
        <v>4</v>
      </c>
      <c r="Q11" s="232">
        <v>1</v>
      </c>
      <c r="R11" s="233">
        <v>3</v>
      </c>
    </row>
    <row r="12" spans="1:18" ht="15">
      <c r="A12" s="230" t="s">
        <v>356</v>
      </c>
      <c r="B12" s="230" t="s">
        <v>145</v>
      </c>
      <c r="C12" s="231">
        <v>7</v>
      </c>
      <c r="D12" s="232">
        <v>0</v>
      </c>
      <c r="E12" s="233">
        <v>9</v>
      </c>
      <c r="F12" s="231">
        <v>0</v>
      </c>
      <c r="G12" s="233">
        <v>0</v>
      </c>
      <c r="H12" s="231">
        <v>0</v>
      </c>
      <c r="I12" s="232">
        <v>0</v>
      </c>
      <c r="J12" s="233">
        <v>2</v>
      </c>
      <c r="K12" s="231">
        <v>4</v>
      </c>
      <c r="L12" s="232">
        <v>0</v>
      </c>
      <c r="M12" s="233">
        <v>10</v>
      </c>
      <c r="N12" s="231">
        <v>0</v>
      </c>
      <c r="O12" s="233">
        <v>0</v>
      </c>
      <c r="P12" s="231">
        <v>1</v>
      </c>
      <c r="Q12" s="232">
        <v>0</v>
      </c>
      <c r="R12" s="233">
        <v>0</v>
      </c>
    </row>
    <row r="13" spans="1:18" ht="15">
      <c r="A13" s="225" t="s">
        <v>357</v>
      </c>
      <c r="B13" s="225" t="s">
        <v>146</v>
      </c>
      <c r="C13" s="231">
        <v>11</v>
      </c>
      <c r="D13" s="232">
        <v>1</v>
      </c>
      <c r="E13" s="233">
        <v>11</v>
      </c>
      <c r="F13" s="231">
        <v>0</v>
      </c>
      <c r="G13" s="233">
        <v>0</v>
      </c>
      <c r="H13" s="231">
        <v>1</v>
      </c>
      <c r="I13" s="232">
        <v>0</v>
      </c>
      <c r="J13" s="233">
        <v>0</v>
      </c>
      <c r="K13" s="231">
        <v>5</v>
      </c>
      <c r="L13" s="232">
        <v>0</v>
      </c>
      <c r="M13" s="233">
        <v>5</v>
      </c>
      <c r="N13" s="231">
        <v>4</v>
      </c>
      <c r="O13" s="233">
        <v>0</v>
      </c>
      <c r="P13" s="231">
        <v>3</v>
      </c>
      <c r="Q13" s="232">
        <v>0</v>
      </c>
      <c r="R13" s="233">
        <v>0</v>
      </c>
    </row>
    <row r="14" spans="1:18" ht="15">
      <c r="A14" s="230" t="s">
        <v>358</v>
      </c>
      <c r="B14" s="230" t="s">
        <v>147</v>
      </c>
      <c r="C14" s="231">
        <v>497</v>
      </c>
      <c r="D14" s="232">
        <v>9</v>
      </c>
      <c r="E14" s="233">
        <v>89</v>
      </c>
      <c r="F14" s="231">
        <v>43</v>
      </c>
      <c r="G14" s="233">
        <v>5</v>
      </c>
      <c r="H14" s="231">
        <v>91</v>
      </c>
      <c r="I14" s="232">
        <v>9</v>
      </c>
      <c r="J14" s="233">
        <v>109</v>
      </c>
      <c r="K14" s="231">
        <v>400</v>
      </c>
      <c r="L14" s="232">
        <v>3</v>
      </c>
      <c r="M14" s="233">
        <v>99</v>
      </c>
      <c r="N14" s="231">
        <v>83</v>
      </c>
      <c r="O14" s="233">
        <v>7</v>
      </c>
      <c r="P14" s="231">
        <v>103</v>
      </c>
      <c r="Q14" s="232">
        <v>6</v>
      </c>
      <c r="R14" s="233">
        <v>145</v>
      </c>
    </row>
    <row r="15" spans="1:18" ht="15">
      <c r="A15" s="225" t="s">
        <v>359</v>
      </c>
      <c r="B15" s="225" t="s">
        <v>148</v>
      </c>
      <c r="C15" s="231">
        <v>203</v>
      </c>
      <c r="D15" s="232">
        <v>3</v>
      </c>
      <c r="E15" s="233">
        <v>53</v>
      </c>
      <c r="F15" s="231">
        <v>20</v>
      </c>
      <c r="G15" s="233">
        <v>0</v>
      </c>
      <c r="H15" s="231">
        <v>22</v>
      </c>
      <c r="I15" s="232">
        <v>4</v>
      </c>
      <c r="J15" s="233">
        <v>40</v>
      </c>
      <c r="K15" s="231">
        <v>127</v>
      </c>
      <c r="L15" s="232">
        <v>2</v>
      </c>
      <c r="M15" s="233">
        <v>62</v>
      </c>
      <c r="N15" s="231">
        <v>13</v>
      </c>
      <c r="O15" s="233">
        <v>5</v>
      </c>
      <c r="P15" s="231">
        <v>24</v>
      </c>
      <c r="Q15" s="232">
        <v>4</v>
      </c>
      <c r="R15" s="233">
        <v>52</v>
      </c>
    </row>
    <row r="16" spans="1:18" ht="15">
      <c r="A16" s="230" t="s">
        <v>360</v>
      </c>
      <c r="B16" s="230" t="s">
        <v>149</v>
      </c>
      <c r="C16" s="231">
        <v>4</v>
      </c>
      <c r="D16" s="232">
        <v>0</v>
      </c>
      <c r="E16" s="233">
        <v>2</v>
      </c>
      <c r="F16" s="231">
        <v>0</v>
      </c>
      <c r="G16" s="233">
        <v>0</v>
      </c>
      <c r="H16" s="231">
        <v>0</v>
      </c>
      <c r="I16" s="232">
        <v>0</v>
      </c>
      <c r="J16" s="233">
        <v>1</v>
      </c>
      <c r="K16" s="231">
        <v>4</v>
      </c>
      <c r="L16" s="232">
        <v>0</v>
      </c>
      <c r="M16" s="233">
        <v>4</v>
      </c>
      <c r="N16" s="231">
        <v>0</v>
      </c>
      <c r="O16" s="233">
        <v>0</v>
      </c>
      <c r="P16" s="231">
        <v>1</v>
      </c>
      <c r="Q16" s="232">
        <v>0</v>
      </c>
      <c r="R16" s="233">
        <v>0</v>
      </c>
    </row>
    <row r="17" spans="1:18" ht="15">
      <c r="A17" s="225" t="s">
        <v>361</v>
      </c>
      <c r="B17" s="225" t="s">
        <v>150</v>
      </c>
      <c r="C17" s="231">
        <v>53</v>
      </c>
      <c r="D17" s="232">
        <v>0</v>
      </c>
      <c r="E17" s="233">
        <v>55</v>
      </c>
      <c r="F17" s="231">
        <v>5</v>
      </c>
      <c r="G17" s="233">
        <v>0</v>
      </c>
      <c r="H17" s="231">
        <v>8</v>
      </c>
      <c r="I17" s="232">
        <v>4</v>
      </c>
      <c r="J17" s="233">
        <v>23</v>
      </c>
      <c r="K17" s="231">
        <v>38</v>
      </c>
      <c r="L17" s="232">
        <v>1</v>
      </c>
      <c r="M17" s="233">
        <v>52</v>
      </c>
      <c r="N17" s="231">
        <v>5</v>
      </c>
      <c r="O17" s="233">
        <v>4</v>
      </c>
      <c r="P17" s="231">
        <v>9</v>
      </c>
      <c r="Q17" s="232">
        <v>1</v>
      </c>
      <c r="R17" s="233">
        <v>17</v>
      </c>
    </row>
    <row r="18" spans="1:18" ht="15">
      <c r="A18" s="230" t="s">
        <v>362</v>
      </c>
      <c r="B18" s="230" t="s">
        <v>151</v>
      </c>
      <c r="C18" s="231">
        <v>47</v>
      </c>
      <c r="D18" s="232">
        <v>1</v>
      </c>
      <c r="E18" s="233">
        <v>34</v>
      </c>
      <c r="F18" s="231">
        <v>2</v>
      </c>
      <c r="G18" s="233">
        <v>0</v>
      </c>
      <c r="H18" s="231">
        <v>5</v>
      </c>
      <c r="I18" s="232">
        <v>6</v>
      </c>
      <c r="J18" s="233">
        <v>16</v>
      </c>
      <c r="K18" s="231">
        <v>23</v>
      </c>
      <c r="L18" s="232">
        <v>0</v>
      </c>
      <c r="M18" s="233">
        <v>38</v>
      </c>
      <c r="N18" s="231">
        <v>6</v>
      </c>
      <c r="O18" s="233">
        <v>5</v>
      </c>
      <c r="P18" s="231">
        <v>7</v>
      </c>
      <c r="Q18" s="232">
        <v>6</v>
      </c>
      <c r="R18" s="233">
        <v>14</v>
      </c>
    </row>
    <row r="19" spans="1:18" ht="15">
      <c r="A19" s="225" t="s">
        <v>363</v>
      </c>
      <c r="B19" s="225" t="s">
        <v>152</v>
      </c>
      <c r="C19" s="231">
        <v>5</v>
      </c>
      <c r="D19" s="232">
        <v>0</v>
      </c>
      <c r="E19" s="233">
        <v>6</v>
      </c>
      <c r="F19" s="231">
        <v>1</v>
      </c>
      <c r="G19" s="233">
        <v>3</v>
      </c>
      <c r="H19" s="231">
        <v>0</v>
      </c>
      <c r="I19" s="232">
        <v>0</v>
      </c>
      <c r="J19" s="233">
        <v>5</v>
      </c>
      <c r="K19" s="231">
        <v>10</v>
      </c>
      <c r="L19" s="232">
        <v>0</v>
      </c>
      <c r="M19" s="233">
        <v>5</v>
      </c>
      <c r="N19" s="231">
        <v>1</v>
      </c>
      <c r="O19" s="233">
        <v>0</v>
      </c>
      <c r="P19" s="231">
        <v>0</v>
      </c>
      <c r="Q19" s="232">
        <v>0</v>
      </c>
      <c r="R19" s="233">
        <v>2</v>
      </c>
    </row>
    <row r="20" spans="1:18" ht="15">
      <c r="A20" s="230" t="s">
        <v>364</v>
      </c>
      <c r="B20" s="230" t="s">
        <v>153</v>
      </c>
      <c r="C20" s="231">
        <v>7</v>
      </c>
      <c r="D20" s="232">
        <v>1</v>
      </c>
      <c r="E20" s="233">
        <v>9</v>
      </c>
      <c r="F20" s="231">
        <v>0</v>
      </c>
      <c r="G20" s="233">
        <v>0</v>
      </c>
      <c r="H20" s="231">
        <v>1</v>
      </c>
      <c r="I20" s="232">
        <v>1</v>
      </c>
      <c r="J20" s="233">
        <v>1</v>
      </c>
      <c r="K20" s="231">
        <v>6</v>
      </c>
      <c r="L20" s="232">
        <v>0</v>
      </c>
      <c r="M20" s="233">
        <v>11</v>
      </c>
      <c r="N20" s="231">
        <v>0</v>
      </c>
      <c r="O20" s="233">
        <v>0</v>
      </c>
      <c r="P20" s="231">
        <v>1</v>
      </c>
      <c r="Q20" s="232">
        <v>3</v>
      </c>
      <c r="R20" s="233">
        <v>14</v>
      </c>
    </row>
    <row r="21" spans="1:18" ht="15">
      <c r="A21" s="225" t="s">
        <v>365</v>
      </c>
      <c r="B21" s="225" t="s">
        <v>154</v>
      </c>
      <c r="C21" s="231">
        <v>9</v>
      </c>
      <c r="D21" s="232">
        <v>0</v>
      </c>
      <c r="E21" s="233">
        <v>5</v>
      </c>
      <c r="F21" s="231">
        <v>0</v>
      </c>
      <c r="G21" s="233">
        <v>0</v>
      </c>
      <c r="H21" s="231">
        <v>0</v>
      </c>
      <c r="I21" s="232">
        <v>0</v>
      </c>
      <c r="J21" s="233">
        <v>1</v>
      </c>
      <c r="K21" s="231">
        <v>6</v>
      </c>
      <c r="L21" s="232">
        <v>0</v>
      </c>
      <c r="M21" s="233">
        <v>5</v>
      </c>
      <c r="N21" s="231">
        <v>2</v>
      </c>
      <c r="O21" s="233">
        <v>0</v>
      </c>
      <c r="P21" s="231">
        <v>0</v>
      </c>
      <c r="Q21" s="232">
        <v>0</v>
      </c>
      <c r="R21" s="233">
        <v>1</v>
      </c>
    </row>
    <row r="22" spans="1:18" ht="15">
      <c r="A22" s="230" t="s">
        <v>366</v>
      </c>
      <c r="B22" s="230" t="s">
        <v>155</v>
      </c>
      <c r="C22" s="231">
        <v>7</v>
      </c>
      <c r="D22" s="232">
        <v>0</v>
      </c>
      <c r="E22" s="233">
        <v>0</v>
      </c>
      <c r="F22" s="231">
        <v>2</v>
      </c>
      <c r="G22" s="233">
        <v>0</v>
      </c>
      <c r="H22" s="231">
        <v>0</v>
      </c>
      <c r="I22" s="232">
        <v>0</v>
      </c>
      <c r="J22" s="233">
        <v>1</v>
      </c>
      <c r="K22" s="231">
        <v>7</v>
      </c>
      <c r="L22" s="232">
        <v>0</v>
      </c>
      <c r="M22" s="233">
        <v>5</v>
      </c>
      <c r="N22" s="231">
        <v>2</v>
      </c>
      <c r="O22" s="233">
        <v>2</v>
      </c>
      <c r="P22" s="231">
        <v>3</v>
      </c>
      <c r="Q22" s="232">
        <v>0</v>
      </c>
      <c r="R22" s="233">
        <v>1</v>
      </c>
    </row>
    <row r="23" spans="1:18" ht="15">
      <c r="A23" s="225" t="s">
        <v>367</v>
      </c>
      <c r="B23" s="225" t="s">
        <v>156</v>
      </c>
      <c r="C23" s="231">
        <v>17</v>
      </c>
      <c r="D23" s="232">
        <v>0</v>
      </c>
      <c r="E23" s="233">
        <v>9</v>
      </c>
      <c r="F23" s="231">
        <v>1</v>
      </c>
      <c r="G23" s="233">
        <v>0</v>
      </c>
      <c r="H23" s="231">
        <v>1</v>
      </c>
      <c r="I23" s="232">
        <v>0</v>
      </c>
      <c r="J23" s="233">
        <v>4</v>
      </c>
      <c r="K23" s="231">
        <v>9</v>
      </c>
      <c r="L23" s="232">
        <v>0</v>
      </c>
      <c r="M23" s="233">
        <v>9</v>
      </c>
      <c r="N23" s="231">
        <v>0</v>
      </c>
      <c r="O23" s="233">
        <v>0</v>
      </c>
      <c r="P23" s="231">
        <v>1</v>
      </c>
      <c r="Q23" s="232">
        <v>0</v>
      </c>
      <c r="R23" s="233">
        <v>4</v>
      </c>
    </row>
    <row r="24" spans="1:18" ht="15">
      <c r="A24" s="230" t="s">
        <v>368</v>
      </c>
      <c r="B24" s="230" t="s">
        <v>157</v>
      </c>
      <c r="C24" s="231">
        <v>181</v>
      </c>
      <c r="D24" s="232">
        <v>3</v>
      </c>
      <c r="E24" s="233">
        <v>48</v>
      </c>
      <c r="F24" s="231">
        <v>10</v>
      </c>
      <c r="G24" s="233">
        <v>0</v>
      </c>
      <c r="H24" s="231">
        <v>16</v>
      </c>
      <c r="I24" s="232">
        <v>4</v>
      </c>
      <c r="J24" s="233">
        <v>15</v>
      </c>
      <c r="K24" s="231">
        <v>151</v>
      </c>
      <c r="L24" s="232">
        <v>1</v>
      </c>
      <c r="M24" s="233">
        <v>37</v>
      </c>
      <c r="N24" s="231">
        <v>16</v>
      </c>
      <c r="O24" s="233">
        <v>0</v>
      </c>
      <c r="P24" s="231">
        <v>18</v>
      </c>
      <c r="Q24" s="232">
        <v>5</v>
      </c>
      <c r="R24" s="233">
        <v>10</v>
      </c>
    </row>
    <row r="25" spans="1:18" ht="15">
      <c r="A25" s="225" t="s">
        <v>369</v>
      </c>
      <c r="B25" s="225" t="s">
        <v>158</v>
      </c>
      <c r="C25" s="231">
        <v>23</v>
      </c>
      <c r="D25" s="232">
        <v>0</v>
      </c>
      <c r="E25" s="233">
        <v>11</v>
      </c>
      <c r="F25" s="231">
        <v>1</v>
      </c>
      <c r="G25" s="233">
        <v>1</v>
      </c>
      <c r="H25" s="231">
        <v>0</v>
      </c>
      <c r="I25" s="232">
        <v>0</v>
      </c>
      <c r="J25" s="233">
        <v>6</v>
      </c>
      <c r="K25" s="231">
        <v>13</v>
      </c>
      <c r="L25" s="232">
        <v>1</v>
      </c>
      <c r="M25" s="233">
        <v>14</v>
      </c>
      <c r="N25" s="231">
        <v>1</v>
      </c>
      <c r="O25" s="233">
        <v>0</v>
      </c>
      <c r="P25" s="231">
        <v>2</v>
      </c>
      <c r="Q25" s="232">
        <v>0</v>
      </c>
      <c r="R25" s="233">
        <v>2</v>
      </c>
    </row>
    <row r="26" spans="1:18" ht="15">
      <c r="A26" s="230" t="s">
        <v>370</v>
      </c>
      <c r="B26" s="230" t="s">
        <v>159</v>
      </c>
      <c r="C26" s="231">
        <v>1</v>
      </c>
      <c r="D26" s="232">
        <v>1</v>
      </c>
      <c r="E26" s="233">
        <v>1</v>
      </c>
      <c r="F26" s="231">
        <v>0</v>
      </c>
      <c r="G26" s="233">
        <v>2</v>
      </c>
      <c r="H26" s="231">
        <v>1</v>
      </c>
      <c r="I26" s="232">
        <v>1</v>
      </c>
      <c r="J26" s="233">
        <v>3</v>
      </c>
      <c r="K26" s="231">
        <v>6</v>
      </c>
      <c r="L26" s="232">
        <v>0</v>
      </c>
      <c r="M26" s="233">
        <v>3</v>
      </c>
      <c r="N26" s="231">
        <v>0</v>
      </c>
      <c r="O26" s="233">
        <v>0</v>
      </c>
      <c r="P26" s="231">
        <v>0</v>
      </c>
      <c r="Q26" s="232">
        <v>2</v>
      </c>
      <c r="R26" s="233">
        <v>1</v>
      </c>
    </row>
    <row r="27" spans="1:18" ht="15">
      <c r="A27" s="225" t="s">
        <v>371</v>
      </c>
      <c r="B27" s="225" t="s">
        <v>160</v>
      </c>
      <c r="C27" s="231">
        <v>22</v>
      </c>
      <c r="D27" s="232">
        <v>2</v>
      </c>
      <c r="E27" s="233">
        <v>18</v>
      </c>
      <c r="F27" s="231">
        <v>0</v>
      </c>
      <c r="G27" s="233">
        <v>0</v>
      </c>
      <c r="H27" s="231">
        <v>0</v>
      </c>
      <c r="I27" s="232">
        <v>0</v>
      </c>
      <c r="J27" s="233">
        <v>13</v>
      </c>
      <c r="K27" s="231">
        <v>10</v>
      </c>
      <c r="L27" s="232">
        <v>1</v>
      </c>
      <c r="M27" s="233">
        <v>11</v>
      </c>
      <c r="N27" s="231">
        <v>2</v>
      </c>
      <c r="O27" s="233">
        <v>0</v>
      </c>
      <c r="P27" s="231">
        <v>3</v>
      </c>
      <c r="Q27" s="232">
        <v>0</v>
      </c>
      <c r="R27" s="233">
        <v>7</v>
      </c>
    </row>
    <row r="28" spans="1:18" ht="15">
      <c r="A28" s="230" t="s">
        <v>372</v>
      </c>
      <c r="B28" s="230" t="s">
        <v>161</v>
      </c>
      <c r="C28" s="231">
        <v>38</v>
      </c>
      <c r="D28" s="232">
        <v>1</v>
      </c>
      <c r="E28" s="233">
        <v>51</v>
      </c>
      <c r="F28" s="231">
        <v>0</v>
      </c>
      <c r="G28" s="233">
        <v>1</v>
      </c>
      <c r="H28" s="231">
        <v>6</v>
      </c>
      <c r="I28" s="232">
        <v>1</v>
      </c>
      <c r="J28" s="233">
        <v>13</v>
      </c>
      <c r="K28" s="231">
        <v>36</v>
      </c>
      <c r="L28" s="232">
        <v>1</v>
      </c>
      <c r="M28" s="233">
        <v>46</v>
      </c>
      <c r="N28" s="231">
        <v>4</v>
      </c>
      <c r="O28" s="233">
        <v>3</v>
      </c>
      <c r="P28" s="231">
        <v>9</v>
      </c>
      <c r="Q28" s="232">
        <v>2</v>
      </c>
      <c r="R28" s="233">
        <v>14</v>
      </c>
    </row>
    <row r="29" spans="1:18" ht="15">
      <c r="A29" s="225" t="s">
        <v>373</v>
      </c>
      <c r="B29" s="225" t="s">
        <v>162</v>
      </c>
      <c r="C29" s="231">
        <v>72</v>
      </c>
      <c r="D29" s="232">
        <v>0</v>
      </c>
      <c r="E29" s="233">
        <v>17</v>
      </c>
      <c r="F29" s="231">
        <v>2</v>
      </c>
      <c r="G29" s="233">
        <v>1</v>
      </c>
      <c r="H29" s="231">
        <v>3</v>
      </c>
      <c r="I29" s="232">
        <v>0</v>
      </c>
      <c r="J29" s="233">
        <v>3</v>
      </c>
      <c r="K29" s="231">
        <v>46</v>
      </c>
      <c r="L29" s="232">
        <v>1</v>
      </c>
      <c r="M29" s="233">
        <v>21</v>
      </c>
      <c r="N29" s="231">
        <v>0</v>
      </c>
      <c r="O29" s="233">
        <v>1</v>
      </c>
      <c r="P29" s="231">
        <v>3</v>
      </c>
      <c r="Q29" s="232">
        <v>0</v>
      </c>
      <c r="R29" s="233">
        <v>3</v>
      </c>
    </row>
    <row r="30" spans="1:18" ht="15">
      <c r="A30" s="230" t="s">
        <v>374</v>
      </c>
      <c r="B30" s="230" t="s">
        <v>163</v>
      </c>
      <c r="C30" s="231">
        <v>19</v>
      </c>
      <c r="D30" s="232">
        <v>1</v>
      </c>
      <c r="E30" s="233">
        <v>10</v>
      </c>
      <c r="F30" s="231">
        <v>1</v>
      </c>
      <c r="G30" s="233">
        <v>0</v>
      </c>
      <c r="H30" s="231">
        <v>1</v>
      </c>
      <c r="I30" s="232">
        <v>1</v>
      </c>
      <c r="J30" s="233">
        <v>9</v>
      </c>
      <c r="K30" s="231">
        <v>11</v>
      </c>
      <c r="L30" s="232">
        <v>2</v>
      </c>
      <c r="M30" s="233">
        <v>6</v>
      </c>
      <c r="N30" s="231">
        <v>0</v>
      </c>
      <c r="O30" s="233">
        <v>0</v>
      </c>
      <c r="P30" s="231">
        <v>2</v>
      </c>
      <c r="Q30" s="232">
        <v>2</v>
      </c>
      <c r="R30" s="233">
        <v>4</v>
      </c>
    </row>
    <row r="31" spans="1:18" ht="15">
      <c r="A31" s="225" t="s">
        <v>375</v>
      </c>
      <c r="B31" s="225" t="s">
        <v>164</v>
      </c>
      <c r="C31" s="231">
        <v>20</v>
      </c>
      <c r="D31" s="232">
        <v>0</v>
      </c>
      <c r="E31" s="233">
        <v>13</v>
      </c>
      <c r="F31" s="231">
        <v>2</v>
      </c>
      <c r="G31" s="233">
        <v>0</v>
      </c>
      <c r="H31" s="231">
        <v>1</v>
      </c>
      <c r="I31" s="232">
        <v>1</v>
      </c>
      <c r="J31" s="233">
        <v>4</v>
      </c>
      <c r="K31" s="231">
        <v>13</v>
      </c>
      <c r="L31" s="232">
        <v>0</v>
      </c>
      <c r="M31" s="233">
        <v>16</v>
      </c>
      <c r="N31" s="231">
        <v>0</v>
      </c>
      <c r="O31" s="233">
        <v>0</v>
      </c>
      <c r="P31" s="231">
        <v>6</v>
      </c>
      <c r="Q31" s="232">
        <v>0</v>
      </c>
      <c r="R31" s="233">
        <v>1</v>
      </c>
    </row>
    <row r="32" spans="1:18" ht="15">
      <c r="A32" s="230" t="s">
        <v>376</v>
      </c>
      <c r="B32" s="230" t="s">
        <v>165</v>
      </c>
      <c r="C32" s="231">
        <v>10</v>
      </c>
      <c r="D32" s="232">
        <v>0</v>
      </c>
      <c r="E32" s="233">
        <v>10</v>
      </c>
      <c r="F32" s="231">
        <v>0</v>
      </c>
      <c r="G32" s="233">
        <v>0</v>
      </c>
      <c r="H32" s="231">
        <v>1</v>
      </c>
      <c r="I32" s="232">
        <v>0</v>
      </c>
      <c r="J32" s="233">
        <v>12</v>
      </c>
      <c r="K32" s="231">
        <v>5</v>
      </c>
      <c r="L32" s="232">
        <v>0</v>
      </c>
      <c r="M32" s="233">
        <v>11</v>
      </c>
      <c r="N32" s="231">
        <v>2</v>
      </c>
      <c r="O32" s="233">
        <v>1</v>
      </c>
      <c r="P32" s="231">
        <v>2</v>
      </c>
      <c r="Q32" s="232">
        <v>0</v>
      </c>
      <c r="R32" s="233">
        <v>6</v>
      </c>
    </row>
    <row r="33" spans="1:18" ht="15">
      <c r="A33" s="225" t="s">
        <v>377</v>
      </c>
      <c r="B33" s="225" t="s">
        <v>166</v>
      </c>
      <c r="C33" s="231">
        <v>18</v>
      </c>
      <c r="D33" s="232">
        <v>1</v>
      </c>
      <c r="E33" s="233">
        <v>6</v>
      </c>
      <c r="F33" s="231">
        <v>0</v>
      </c>
      <c r="G33" s="233">
        <v>0</v>
      </c>
      <c r="H33" s="231">
        <v>4</v>
      </c>
      <c r="I33" s="232">
        <v>2</v>
      </c>
      <c r="J33" s="233">
        <v>4</v>
      </c>
      <c r="K33" s="231">
        <v>8</v>
      </c>
      <c r="L33" s="232">
        <v>1</v>
      </c>
      <c r="M33" s="233">
        <v>7</v>
      </c>
      <c r="N33" s="231">
        <v>0</v>
      </c>
      <c r="O33" s="233">
        <v>0</v>
      </c>
      <c r="P33" s="231">
        <v>1</v>
      </c>
      <c r="Q33" s="232">
        <v>2</v>
      </c>
      <c r="R33" s="233">
        <v>3</v>
      </c>
    </row>
    <row r="34" spans="1:18" ht="15">
      <c r="A34" s="230" t="s">
        <v>378</v>
      </c>
      <c r="B34" s="230" t="s">
        <v>167</v>
      </c>
      <c r="C34" s="231">
        <v>42</v>
      </c>
      <c r="D34" s="232">
        <v>1</v>
      </c>
      <c r="E34" s="233">
        <v>72</v>
      </c>
      <c r="F34" s="231">
        <v>1</v>
      </c>
      <c r="G34" s="233">
        <v>0</v>
      </c>
      <c r="H34" s="231">
        <v>11</v>
      </c>
      <c r="I34" s="232">
        <v>2</v>
      </c>
      <c r="J34" s="233">
        <v>32</v>
      </c>
      <c r="K34" s="231">
        <v>30</v>
      </c>
      <c r="L34" s="232">
        <v>1</v>
      </c>
      <c r="M34" s="233">
        <v>39</v>
      </c>
      <c r="N34" s="231">
        <v>2</v>
      </c>
      <c r="O34" s="233">
        <v>0</v>
      </c>
      <c r="P34" s="231">
        <v>12</v>
      </c>
      <c r="Q34" s="232">
        <v>3</v>
      </c>
      <c r="R34" s="233">
        <v>21</v>
      </c>
    </row>
    <row r="35" spans="1:18" ht="15">
      <c r="A35" s="225" t="s">
        <v>379</v>
      </c>
      <c r="B35" s="225" t="s">
        <v>168</v>
      </c>
      <c r="C35" s="231">
        <v>105</v>
      </c>
      <c r="D35" s="232">
        <v>0</v>
      </c>
      <c r="E35" s="233">
        <v>44</v>
      </c>
      <c r="F35" s="231">
        <v>7</v>
      </c>
      <c r="G35" s="233">
        <v>0</v>
      </c>
      <c r="H35" s="231">
        <v>14</v>
      </c>
      <c r="I35" s="232">
        <v>0</v>
      </c>
      <c r="J35" s="233">
        <v>3</v>
      </c>
      <c r="K35" s="231">
        <v>71</v>
      </c>
      <c r="L35" s="232">
        <v>0</v>
      </c>
      <c r="M35" s="233">
        <v>31</v>
      </c>
      <c r="N35" s="231">
        <v>11</v>
      </c>
      <c r="O35" s="233">
        <v>0</v>
      </c>
      <c r="P35" s="231">
        <v>7</v>
      </c>
      <c r="Q35" s="232">
        <v>1</v>
      </c>
      <c r="R35" s="233">
        <v>10</v>
      </c>
    </row>
    <row r="36" spans="1:18" ht="15">
      <c r="A36" s="230" t="s">
        <v>380</v>
      </c>
      <c r="B36" s="230" t="s">
        <v>169</v>
      </c>
      <c r="C36" s="231">
        <v>14</v>
      </c>
      <c r="D36" s="232">
        <v>1</v>
      </c>
      <c r="E36" s="233">
        <v>3</v>
      </c>
      <c r="F36" s="231">
        <v>1</v>
      </c>
      <c r="G36" s="233">
        <v>0</v>
      </c>
      <c r="H36" s="231">
        <v>1</v>
      </c>
      <c r="I36" s="232">
        <v>0</v>
      </c>
      <c r="J36" s="233">
        <v>1</v>
      </c>
      <c r="K36" s="231">
        <v>7</v>
      </c>
      <c r="L36" s="232">
        <v>2</v>
      </c>
      <c r="M36" s="233">
        <v>4</v>
      </c>
      <c r="N36" s="231">
        <v>0</v>
      </c>
      <c r="O36" s="233">
        <v>0</v>
      </c>
      <c r="P36" s="231">
        <v>1</v>
      </c>
      <c r="Q36" s="232">
        <v>0</v>
      </c>
      <c r="R36" s="233">
        <v>3</v>
      </c>
    </row>
    <row r="37" spans="1:18" ht="15">
      <c r="A37" s="225" t="s">
        <v>381</v>
      </c>
      <c r="B37" s="225" t="s">
        <v>170</v>
      </c>
      <c r="C37" s="231">
        <v>1</v>
      </c>
      <c r="D37" s="232">
        <v>1</v>
      </c>
      <c r="E37" s="233">
        <v>6</v>
      </c>
      <c r="F37" s="231">
        <v>0</v>
      </c>
      <c r="G37" s="233">
        <v>0</v>
      </c>
      <c r="H37" s="231">
        <v>1</v>
      </c>
      <c r="I37" s="232">
        <v>1</v>
      </c>
      <c r="J37" s="233">
        <v>5</v>
      </c>
      <c r="K37" s="231">
        <v>1</v>
      </c>
      <c r="L37" s="232">
        <v>0</v>
      </c>
      <c r="M37" s="233">
        <v>3</v>
      </c>
      <c r="N37" s="231">
        <v>0</v>
      </c>
      <c r="O37" s="233">
        <v>1</v>
      </c>
      <c r="P37" s="231">
        <v>3</v>
      </c>
      <c r="Q37" s="232">
        <v>1</v>
      </c>
      <c r="R37" s="233">
        <v>2</v>
      </c>
    </row>
    <row r="38" spans="1:18" ht="15">
      <c r="A38" s="230" t="s">
        <v>382</v>
      </c>
      <c r="B38" s="230" t="s">
        <v>171</v>
      </c>
      <c r="C38" s="231">
        <v>3</v>
      </c>
      <c r="D38" s="232">
        <v>0</v>
      </c>
      <c r="E38" s="233">
        <v>1</v>
      </c>
      <c r="F38" s="231">
        <v>0</v>
      </c>
      <c r="G38" s="233">
        <v>0</v>
      </c>
      <c r="H38" s="231">
        <v>0</v>
      </c>
      <c r="I38" s="232">
        <v>0</v>
      </c>
      <c r="J38" s="233">
        <v>0</v>
      </c>
      <c r="K38" s="231">
        <v>2</v>
      </c>
      <c r="L38" s="232">
        <v>1</v>
      </c>
      <c r="M38" s="233">
        <v>2</v>
      </c>
      <c r="N38" s="231">
        <v>0</v>
      </c>
      <c r="O38" s="233">
        <v>0</v>
      </c>
      <c r="P38" s="231">
        <v>0</v>
      </c>
      <c r="Q38" s="232">
        <v>1</v>
      </c>
      <c r="R38" s="233">
        <v>0</v>
      </c>
    </row>
    <row r="39" spans="1:18" ht="15">
      <c r="A39" s="225" t="s">
        <v>383</v>
      </c>
      <c r="B39" s="225" t="s">
        <v>172</v>
      </c>
      <c r="C39" s="231">
        <v>77</v>
      </c>
      <c r="D39" s="232">
        <v>1</v>
      </c>
      <c r="E39" s="233">
        <v>43</v>
      </c>
      <c r="F39" s="231">
        <v>2</v>
      </c>
      <c r="G39" s="233">
        <v>0</v>
      </c>
      <c r="H39" s="231">
        <v>8</v>
      </c>
      <c r="I39" s="232">
        <v>1</v>
      </c>
      <c r="J39" s="233">
        <v>4</v>
      </c>
      <c r="K39" s="231">
        <v>62</v>
      </c>
      <c r="L39" s="232">
        <v>0</v>
      </c>
      <c r="M39" s="233">
        <v>31</v>
      </c>
      <c r="N39" s="231">
        <v>6</v>
      </c>
      <c r="O39" s="233">
        <v>0</v>
      </c>
      <c r="P39" s="231">
        <v>7</v>
      </c>
      <c r="Q39" s="232">
        <v>0</v>
      </c>
      <c r="R39" s="233">
        <v>4</v>
      </c>
    </row>
    <row r="40" spans="1:18" ht="15">
      <c r="A40" s="230" t="s">
        <v>384</v>
      </c>
      <c r="B40" s="230" t="s">
        <v>173</v>
      </c>
      <c r="C40" s="231">
        <v>30</v>
      </c>
      <c r="D40" s="232">
        <v>0</v>
      </c>
      <c r="E40" s="233">
        <v>7</v>
      </c>
      <c r="F40" s="231">
        <v>3</v>
      </c>
      <c r="G40" s="233">
        <v>0</v>
      </c>
      <c r="H40" s="231">
        <v>3</v>
      </c>
      <c r="I40" s="232">
        <v>1</v>
      </c>
      <c r="J40" s="233">
        <v>2</v>
      </c>
      <c r="K40" s="231">
        <v>11</v>
      </c>
      <c r="L40" s="232">
        <v>1</v>
      </c>
      <c r="M40" s="233">
        <v>9</v>
      </c>
      <c r="N40" s="231">
        <v>5</v>
      </c>
      <c r="O40" s="233">
        <v>4</v>
      </c>
      <c r="P40" s="231">
        <v>1</v>
      </c>
      <c r="Q40" s="232">
        <v>0</v>
      </c>
      <c r="R40" s="233">
        <v>3</v>
      </c>
    </row>
    <row r="41" spans="1:18" ht="15">
      <c r="A41" s="225" t="s">
        <v>385</v>
      </c>
      <c r="B41" s="225" t="s">
        <v>292</v>
      </c>
      <c r="C41" s="231">
        <v>160</v>
      </c>
      <c r="D41" s="232">
        <v>1</v>
      </c>
      <c r="E41" s="233">
        <v>47</v>
      </c>
      <c r="F41" s="231">
        <v>6</v>
      </c>
      <c r="G41" s="233">
        <v>1</v>
      </c>
      <c r="H41" s="231">
        <v>19</v>
      </c>
      <c r="I41" s="232">
        <v>1</v>
      </c>
      <c r="J41" s="233">
        <v>9</v>
      </c>
      <c r="K41" s="231">
        <v>110</v>
      </c>
      <c r="L41" s="232">
        <v>0</v>
      </c>
      <c r="M41" s="233">
        <v>42</v>
      </c>
      <c r="N41" s="231">
        <v>8</v>
      </c>
      <c r="O41" s="233">
        <v>3</v>
      </c>
      <c r="P41" s="231">
        <v>14</v>
      </c>
      <c r="Q41" s="232">
        <v>1</v>
      </c>
      <c r="R41" s="233">
        <v>29</v>
      </c>
    </row>
    <row r="42" spans="1:18" ht="15">
      <c r="A42" s="230" t="s">
        <v>386</v>
      </c>
      <c r="B42" s="230" t="s">
        <v>174</v>
      </c>
      <c r="C42" s="231">
        <v>1809</v>
      </c>
      <c r="D42" s="232">
        <v>6</v>
      </c>
      <c r="E42" s="233">
        <v>873</v>
      </c>
      <c r="F42" s="231">
        <v>229</v>
      </c>
      <c r="G42" s="233">
        <v>4</v>
      </c>
      <c r="H42" s="231">
        <v>472</v>
      </c>
      <c r="I42" s="232">
        <v>10</v>
      </c>
      <c r="J42" s="233">
        <v>300</v>
      </c>
      <c r="K42" s="231">
        <v>1361</v>
      </c>
      <c r="L42" s="232">
        <v>1</v>
      </c>
      <c r="M42" s="233">
        <v>854</v>
      </c>
      <c r="N42" s="231">
        <v>354</v>
      </c>
      <c r="O42" s="233">
        <v>7</v>
      </c>
      <c r="P42" s="231">
        <v>324</v>
      </c>
      <c r="Q42" s="232">
        <v>6</v>
      </c>
      <c r="R42" s="233">
        <v>286</v>
      </c>
    </row>
    <row r="43" spans="1:18" ht="15">
      <c r="A43" s="225" t="s">
        <v>387</v>
      </c>
      <c r="B43" s="225" t="s">
        <v>175</v>
      </c>
      <c r="C43" s="231">
        <v>363</v>
      </c>
      <c r="D43" s="232">
        <v>4</v>
      </c>
      <c r="E43" s="233">
        <v>143</v>
      </c>
      <c r="F43" s="231">
        <v>33</v>
      </c>
      <c r="G43" s="233">
        <v>3</v>
      </c>
      <c r="H43" s="231">
        <v>46</v>
      </c>
      <c r="I43" s="232">
        <v>0</v>
      </c>
      <c r="J43" s="233">
        <v>32</v>
      </c>
      <c r="K43" s="231">
        <v>245</v>
      </c>
      <c r="L43" s="232">
        <v>4</v>
      </c>
      <c r="M43" s="233">
        <v>128</v>
      </c>
      <c r="N43" s="231">
        <v>45</v>
      </c>
      <c r="O43" s="233">
        <v>0</v>
      </c>
      <c r="P43" s="231">
        <v>81</v>
      </c>
      <c r="Q43" s="232">
        <v>3</v>
      </c>
      <c r="R43" s="233">
        <v>47</v>
      </c>
    </row>
    <row r="44" spans="1:18" ht="15">
      <c r="A44" s="230" t="s">
        <v>388</v>
      </c>
      <c r="B44" s="230" t="s">
        <v>176</v>
      </c>
      <c r="C44" s="231">
        <v>5</v>
      </c>
      <c r="D44" s="232">
        <v>0</v>
      </c>
      <c r="E44" s="233">
        <v>7</v>
      </c>
      <c r="F44" s="231">
        <v>0</v>
      </c>
      <c r="G44" s="233">
        <v>0</v>
      </c>
      <c r="H44" s="231">
        <v>0</v>
      </c>
      <c r="I44" s="232">
        <v>0</v>
      </c>
      <c r="J44" s="233">
        <v>2</v>
      </c>
      <c r="K44" s="231">
        <v>4</v>
      </c>
      <c r="L44" s="232">
        <v>0</v>
      </c>
      <c r="M44" s="233">
        <v>8</v>
      </c>
      <c r="N44" s="231">
        <v>0</v>
      </c>
      <c r="O44" s="233">
        <v>0</v>
      </c>
      <c r="P44" s="231">
        <v>0</v>
      </c>
      <c r="Q44" s="232">
        <v>0</v>
      </c>
      <c r="R44" s="233">
        <v>1</v>
      </c>
    </row>
    <row r="45" spans="1:18" ht="15">
      <c r="A45" s="225" t="s">
        <v>389</v>
      </c>
      <c r="B45" s="225" t="s">
        <v>177</v>
      </c>
      <c r="C45" s="231">
        <v>6</v>
      </c>
      <c r="D45" s="232">
        <v>1</v>
      </c>
      <c r="E45" s="233">
        <v>6</v>
      </c>
      <c r="F45" s="231">
        <v>0</v>
      </c>
      <c r="G45" s="233">
        <v>0</v>
      </c>
      <c r="H45" s="231">
        <v>2</v>
      </c>
      <c r="I45" s="232">
        <v>0</v>
      </c>
      <c r="J45" s="233">
        <v>4</v>
      </c>
      <c r="K45" s="231">
        <v>8</v>
      </c>
      <c r="L45" s="232">
        <v>1</v>
      </c>
      <c r="M45" s="233">
        <v>2</v>
      </c>
      <c r="N45" s="231">
        <v>1</v>
      </c>
      <c r="O45" s="233">
        <v>0</v>
      </c>
      <c r="P45" s="231">
        <v>2</v>
      </c>
      <c r="Q45" s="232">
        <v>1</v>
      </c>
      <c r="R45" s="233">
        <v>8</v>
      </c>
    </row>
    <row r="46" spans="1:18" ht="15">
      <c r="A46" s="230" t="s">
        <v>390</v>
      </c>
      <c r="B46" s="230" t="s">
        <v>178</v>
      </c>
      <c r="C46" s="231">
        <v>44</v>
      </c>
      <c r="D46" s="232">
        <v>2</v>
      </c>
      <c r="E46" s="233">
        <v>25</v>
      </c>
      <c r="F46" s="231">
        <v>2</v>
      </c>
      <c r="G46" s="233">
        <v>0</v>
      </c>
      <c r="H46" s="231">
        <v>5</v>
      </c>
      <c r="I46" s="232">
        <v>0</v>
      </c>
      <c r="J46" s="233">
        <v>5</v>
      </c>
      <c r="K46" s="231">
        <v>48</v>
      </c>
      <c r="L46" s="232">
        <v>1</v>
      </c>
      <c r="M46" s="233">
        <v>25</v>
      </c>
      <c r="N46" s="231">
        <v>10</v>
      </c>
      <c r="O46" s="233">
        <v>1</v>
      </c>
      <c r="P46" s="231">
        <v>2</v>
      </c>
      <c r="Q46" s="232">
        <v>2</v>
      </c>
      <c r="R46" s="233">
        <v>15</v>
      </c>
    </row>
    <row r="47" spans="1:18" ht="15">
      <c r="A47" s="225" t="s">
        <v>391</v>
      </c>
      <c r="B47" s="225" t="s">
        <v>179</v>
      </c>
      <c r="C47" s="231">
        <v>18</v>
      </c>
      <c r="D47" s="232">
        <v>0</v>
      </c>
      <c r="E47" s="233">
        <v>4</v>
      </c>
      <c r="F47" s="231">
        <v>2</v>
      </c>
      <c r="G47" s="233">
        <v>0</v>
      </c>
      <c r="H47" s="231">
        <v>1</v>
      </c>
      <c r="I47" s="232">
        <v>0</v>
      </c>
      <c r="J47" s="233">
        <v>2</v>
      </c>
      <c r="K47" s="231">
        <v>7</v>
      </c>
      <c r="L47" s="232">
        <v>1</v>
      </c>
      <c r="M47" s="233">
        <v>9</v>
      </c>
      <c r="N47" s="231">
        <v>0</v>
      </c>
      <c r="O47" s="233">
        <v>0</v>
      </c>
      <c r="P47" s="231">
        <v>5</v>
      </c>
      <c r="Q47" s="232">
        <v>0</v>
      </c>
      <c r="R47" s="233">
        <v>4</v>
      </c>
    </row>
    <row r="48" spans="1:18" ht="15">
      <c r="A48" s="230" t="s">
        <v>392</v>
      </c>
      <c r="B48" s="230" t="s">
        <v>180</v>
      </c>
      <c r="C48" s="231">
        <v>4</v>
      </c>
      <c r="D48" s="232">
        <v>0</v>
      </c>
      <c r="E48" s="233">
        <v>14</v>
      </c>
      <c r="F48" s="231">
        <v>1</v>
      </c>
      <c r="G48" s="233">
        <v>0</v>
      </c>
      <c r="H48" s="231">
        <v>1</v>
      </c>
      <c r="I48" s="232">
        <v>0</v>
      </c>
      <c r="J48" s="233">
        <v>3</v>
      </c>
      <c r="K48" s="231">
        <v>5</v>
      </c>
      <c r="L48" s="232">
        <v>0</v>
      </c>
      <c r="M48" s="233">
        <v>5</v>
      </c>
      <c r="N48" s="231">
        <v>0</v>
      </c>
      <c r="O48" s="233">
        <v>0</v>
      </c>
      <c r="P48" s="231">
        <v>4</v>
      </c>
      <c r="Q48" s="232">
        <v>0</v>
      </c>
      <c r="R48" s="233">
        <v>3</v>
      </c>
    </row>
    <row r="49" spans="1:18" ht="15">
      <c r="A49" s="225" t="s">
        <v>393</v>
      </c>
      <c r="B49" s="225" t="s">
        <v>181</v>
      </c>
      <c r="C49" s="231">
        <v>122</v>
      </c>
      <c r="D49" s="232">
        <v>1</v>
      </c>
      <c r="E49" s="233">
        <v>77</v>
      </c>
      <c r="F49" s="231">
        <v>13</v>
      </c>
      <c r="G49" s="233">
        <v>1</v>
      </c>
      <c r="H49" s="231">
        <v>14</v>
      </c>
      <c r="I49" s="232">
        <v>0</v>
      </c>
      <c r="J49" s="233">
        <v>10</v>
      </c>
      <c r="K49" s="231">
        <v>91</v>
      </c>
      <c r="L49" s="232">
        <v>0</v>
      </c>
      <c r="M49" s="233">
        <v>52</v>
      </c>
      <c r="N49" s="231">
        <v>10</v>
      </c>
      <c r="O49" s="233">
        <v>0</v>
      </c>
      <c r="P49" s="231">
        <v>19</v>
      </c>
      <c r="Q49" s="232">
        <v>1</v>
      </c>
      <c r="R49" s="233">
        <v>8</v>
      </c>
    </row>
    <row r="50" spans="1:18" ht="15">
      <c r="A50" s="230" t="s">
        <v>394</v>
      </c>
      <c r="B50" s="230" t="s">
        <v>182</v>
      </c>
      <c r="C50" s="231">
        <v>143</v>
      </c>
      <c r="D50" s="232">
        <v>0</v>
      </c>
      <c r="E50" s="233">
        <v>48</v>
      </c>
      <c r="F50" s="231">
        <v>4</v>
      </c>
      <c r="G50" s="233">
        <v>1</v>
      </c>
      <c r="H50" s="231">
        <v>9</v>
      </c>
      <c r="I50" s="232">
        <v>1</v>
      </c>
      <c r="J50" s="233">
        <v>13</v>
      </c>
      <c r="K50" s="231">
        <v>78</v>
      </c>
      <c r="L50" s="232">
        <v>2</v>
      </c>
      <c r="M50" s="233">
        <v>46</v>
      </c>
      <c r="N50" s="231">
        <v>9</v>
      </c>
      <c r="O50" s="233">
        <v>2</v>
      </c>
      <c r="P50" s="231">
        <v>10</v>
      </c>
      <c r="Q50" s="232">
        <v>5</v>
      </c>
      <c r="R50" s="233">
        <v>11</v>
      </c>
    </row>
    <row r="51" spans="1:18" ht="15">
      <c r="A51" s="225" t="s">
        <v>395</v>
      </c>
      <c r="B51" s="225" t="s">
        <v>183</v>
      </c>
      <c r="C51" s="231">
        <v>16</v>
      </c>
      <c r="D51" s="232">
        <v>0</v>
      </c>
      <c r="E51" s="233">
        <v>17</v>
      </c>
      <c r="F51" s="231">
        <v>0</v>
      </c>
      <c r="G51" s="233">
        <v>0</v>
      </c>
      <c r="H51" s="231">
        <v>2</v>
      </c>
      <c r="I51" s="232">
        <v>0</v>
      </c>
      <c r="J51" s="233">
        <v>2</v>
      </c>
      <c r="K51" s="231">
        <v>15</v>
      </c>
      <c r="L51" s="232">
        <v>0</v>
      </c>
      <c r="M51" s="233">
        <v>12</v>
      </c>
      <c r="N51" s="231">
        <v>1</v>
      </c>
      <c r="O51" s="233">
        <v>0</v>
      </c>
      <c r="P51" s="231">
        <v>11</v>
      </c>
      <c r="Q51" s="232">
        <v>1</v>
      </c>
      <c r="R51" s="233">
        <v>6</v>
      </c>
    </row>
    <row r="52" spans="1:18" ht="15">
      <c r="A52" s="230" t="s">
        <v>396</v>
      </c>
      <c r="B52" s="230" t="s">
        <v>184</v>
      </c>
      <c r="C52" s="231">
        <v>16</v>
      </c>
      <c r="D52" s="232">
        <v>0</v>
      </c>
      <c r="E52" s="233">
        <v>11</v>
      </c>
      <c r="F52" s="231">
        <v>3</v>
      </c>
      <c r="G52" s="233">
        <v>1</v>
      </c>
      <c r="H52" s="231">
        <v>1</v>
      </c>
      <c r="I52" s="232">
        <v>2</v>
      </c>
      <c r="J52" s="233">
        <v>2</v>
      </c>
      <c r="K52" s="231">
        <v>14</v>
      </c>
      <c r="L52" s="232">
        <v>2</v>
      </c>
      <c r="M52" s="233">
        <v>9</v>
      </c>
      <c r="N52" s="231">
        <v>0</v>
      </c>
      <c r="O52" s="233">
        <v>0</v>
      </c>
      <c r="P52" s="231">
        <v>4</v>
      </c>
      <c r="Q52" s="232">
        <v>0</v>
      </c>
      <c r="R52" s="233">
        <v>4</v>
      </c>
    </row>
    <row r="53" spans="1:18" ht="15">
      <c r="A53" s="225" t="s">
        <v>397</v>
      </c>
      <c r="B53" s="225" t="s">
        <v>185</v>
      </c>
      <c r="C53" s="231">
        <v>39</v>
      </c>
      <c r="D53" s="232">
        <v>2</v>
      </c>
      <c r="E53" s="233">
        <v>23</v>
      </c>
      <c r="F53" s="231">
        <v>0</v>
      </c>
      <c r="G53" s="233">
        <v>0</v>
      </c>
      <c r="H53" s="231">
        <v>4</v>
      </c>
      <c r="I53" s="232">
        <v>0</v>
      </c>
      <c r="J53" s="233">
        <v>20</v>
      </c>
      <c r="K53" s="231">
        <v>30</v>
      </c>
      <c r="L53" s="232">
        <v>0</v>
      </c>
      <c r="M53" s="233">
        <v>38</v>
      </c>
      <c r="N53" s="231">
        <v>4</v>
      </c>
      <c r="O53" s="233">
        <v>0</v>
      </c>
      <c r="P53" s="231">
        <v>12</v>
      </c>
      <c r="Q53" s="232">
        <v>1</v>
      </c>
      <c r="R53" s="233">
        <v>9</v>
      </c>
    </row>
    <row r="54" spans="1:18" ht="15">
      <c r="A54" s="230" t="s">
        <v>398</v>
      </c>
      <c r="B54" s="230" t="s">
        <v>186</v>
      </c>
      <c r="C54" s="231">
        <v>32</v>
      </c>
      <c r="D54" s="232">
        <v>0</v>
      </c>
      <c r="E54" s="233">
        <v>28</v>
      </c>
      <c r="F54" s="231">
        <v>0</v>
      </c>
      <c r="G54" s="233">
        <v>0</v>
      </c>
      <c r="H54" s="231">
        <v>3</v>
      </c>
      <c r="I54" s="232">
        <v>2</v>
      </c>
      <c r="J54" s="233">
        <v>4</v>
      </c>
      <c r="K54" s="231">
        <v>26</v>
      </c>
      <c r="L54" s="232">
        <v>0</v>
      </c>
      <c r="M54" s="233">
        <v>31</v>
      </c>
      <c r="N54" s="231">
        <v>0</v>
      </c>
      <c r="O54" s="233">
        <v>0</v>
      </c>
      <c r="P54" s="231">
        <v>9</v>
      </c>
      <c r="Q54" s="232">
        <v>2</v>
      </c>
      <c r="R54" s="233">
        <v>11</v>
      </c>
    </row>
    <row r="55" spans="1:18" ht="15">
      <c r="A55" s="225" t="s">
        <v>399</v>
      </c>
      <c r="B55" s="225" t="s">
        <v>187</v>
      </c>
      <c r="C55" s="231">
        <v>36</v>
      </c>
      <c r="D55" s="232">
        <v>0</v>
      </c>
      <c r="E55" s="233">
        <v>17</v>
      </c>
      <c r="F55" s="231">
        <v>0</v>
      </c>
      <c r="G55" s="233">
        <v>0</v>
      </c>
      <c r="H55" s="231">
        <v>1</v>
      </c>
      <c r="I55" s="232">
        <v>1</v>
      </c>
      <c r="J55" s="233">
        <v>3</v>
      </c>
      <c r="K55" s="231">
        <v>24</v>
      </c>
      <c r="L55" s="232">
        <v>0</v>
      </c>
      <c r="M55" s="233">
        <v>12</v>
      </c>
      <c r="N55" s="231">
        <v>0</v>
      </c>
      <c r="O55" s="233">
        <v>0</v>
      </c>
      <c r="P55" s="231">
        <v>4</v>
      </c>
      <c r="Q55" s="232">
        <v>0</v>
      </c>
      <c r="R55" s="233">
        <v>2</v>
      </c>
    </row>
    <row r="56" spans="1:18" ht="15">
      <c r="A56" s="230" t="s">
        <v>400</v>
      </c>
      <c r="B56" s="230" t="s">
        <v>188</v>
      </c>
      <c r="C56" s="231">
        <v>49</v>
      </c>
      <c r="D56" s="232">
        <v>2</v>
      </c>
      <c r="E56" s="233">
        <v>27</v>
      </c>
      <c r="F56" s="231">
        <v>8</v>
      </c>
      <c r="G56" s="233">
        <v>2</v>
      </c>
      <c r="H56" s="231">
        <v>12</v>
      </c>
      <c r="I56" s="232">
        <v>0</v>
      </c>
      <c r="J56" s="233">
        <v>5</v>
      </c>
      <c r="K56" s="231">
        <v>37</v>
      </c>
      <c r="L56" s="232">
        <v>0</v>
      </c>
      <c r="M56" s="233">
        <v>21</v>
      </c>
      <c r="N56" s="231">
        <v>5</v>
      </c>
      <c r="O56" s="233">
        <v>0</v>
      </c>
      <c r="P56" s="231">
        <v>8</v>
      </c>
      <c r="Q56" s="232">
        <v>0</v>
      </c>
      <c r="R56" s="233">
        <v>23</v>
      </c>
    </row>
    <row r="57" spans="1:18" ht="15">
      <c r="A57" s="225" t="s">
        <v>401</v>
      </c>
      <c r="B57" s="225" t="s">
        <v>189</v>
      </c>
      <c r="C57" s="231">
        <v>7</v>
      </c>
      <c r="D57" s="232">
        <v>0</v>
      </c>
      <c r="E57" s="233">
        <v>3</v>
      </c>
      <c r="F57" s="231">
        <v>0</v>
      </c>
      <c r="G57" s="233">
        <v>1</v>
      </c>
      <c r="H57" s="231">
        <v>0</v>
      </c>
      <c r="I57" s="232">
        <v>1</v>
      </c>
      <c r="J57" s="233">
        <v>1</v>
      </c>
      <c r="K57" s="231">
        <v>0</v>
      </c>
      <c r="L57" s="232">
        <v>1</v>
      </c>
      <c r="M57" s="233">
        <v>4</v>
      </c>
      <c r="N57" s="231">
        <v>0</v>
      </c>
      <c r="O57" s="233">
        <v>1</v>
      </c>
      <c r="P57" s="231">
        <v>0</v>
      </c>
      <c r="Q57" s="232">
        <v>0</v>
      </c>
      <c r="R57" s="233">
        <v>2</v>
      </c>
    </row>
    <row r="58" spans="1:18" ht="15">
      <c r="A58" s="230" t="s">
        <v>402</v>
      </c>
      <c r="B58" s="230" t="s">
        <v>190</v>
      </c>
      <c r="C58" s="231">
        <v>6</v>
      </c>
      <c r="D58" s="232">
        <v>0</v>
      </c>
      <c r="E58" s="233">
        <v>6</v>
      </c>
      <c r="F58" s="231">
        <v>0</v>
      </c>
      <c r="G58" s="233">
        <v>0</v>
      </c>
      <c r="H58" s="231">
        <v>2</v>
      </c>
      <c r="I58" s="232">
        <v>3</v>
      </c>
      <c r="J58" s="233">
        <v>2</v>
      </c>
      <c r="K58" s="231">
        <v>12</v>
      </c>
      <c r="L58" s="232">
        <v>0</v>
      </c>
      <c r="M58" s="233">
        <v>7</v>
      </c>
      <c r="N58" s="231">
        <v>1</v>
      </c>
      <c r="O58" s="233">
        <v>5</v>
      </c>
      <c r="P58" s="231">
        <v>1</v>
      </c>
      <c r="Q58" s="232">
        <v>1</v>
      </c>
      <c r="R58" s="233">
        <v>7</v>
      </c>
    </row>
    <row r="59" spans="1:18" ht="15">
      <c r="A59" s="225" t="s">
        <v>403</v>
      </c>
      <c r="B59" s="225" t="s">
        <v>191</v>
      </c>
      <c r="C59" s="231">
        <v>4</v>
      </c>
      <c r="D59" s="232">
        <v>0</v>
      </c>
      <c r="E59" s="233">
        <v>4</v>
      </c>
      <c r="F59" s="231">
        <v>0</v>
      </c>
      <c r="G59" s="233">
        <v>0</v>
      </c>
      <c r="H59" s="231">
        <v>3</v>
      </c>
      <c r="I59" s="232">
        <v>0</v>
      </c>
      <c r="J59" s="233">
        <v>0</v>
      </c>
      <c r="K59" s="231">
        <v>3</v>
      </c>
      <c r="L59" s="232">
        <v>0</v>
      </c>
      <c r="M59" s="233">
        <v>7</v>
      </c>
      <c r="N59" s="231">
        <v>0</v>
      </c>
      <c r="O59" s="233">
        <v>0</v>
      </c>
      <c r="P59" s="231">
        <v>2</v>
      </c>
      <c r="Q59" s="232">
        <v>3</v>
      </c>
      <c r="R59" s="233">
        <v>2</v>
      </c>
    </row>
    <row r="60" spans="1:18" ht="15">
      <c r="A60" s="230" t="s">
        <v>404</v>
      </c>
      <c r="B60" s="230" t="s">
        <v>192</v>
      </c>
      <c r="C60" s="231">
        <v>16</v>
      </c>
      <c r="D60" s="232">
        <v>0</v>
      </c>
      <c r="E60" s="233">
        <v>12</v>
      </c>
      <c r="F60" s="231">
        <v>1</v>
      </c>
      <c r="G60" s="233">
        <v>0</v>
      </c>
      <c r="H60" s="231">
        <v>1</v>
      </c>
      <c r="I60" s="232">
        <v>0</v>
      </c>
      <c r="J60" s="233">
        <v>6</v>
      </c>
      <c r="K60" s="231">
        <v>14</v>
      </c>
      <c r="L60" s="232">
        <v>0</v>
      </c>
      <c r="M60" s="233">
        <v>3</v>
      </c>
      <c r="N60" s="231">
        <v>0</v>
      </c>
      <c r="O60" s="233">
        <v>0</v>
      </c>
      <c r="P60" s="231">
        <v>4</v>
      </c>
      <c r="Q60" s="232">
        <v>0</v>
      </c>
      <c r="R60" s="233">
        <v>7</v>
      </c>
    </row>
    <row r="61" spans="1:18" ht="15">
      <c r="A61" s="225" t="s">
        <v>405</v>
      </c>
      <c r="B61" s="225" t="s">
        <v>193</v>
      </c>
      <c r="C61" s="231">
        <v>9</v>
      </c>
      <c r="D61" s="232">
        <v>1</v>
      </c>
      <c r="E61" s="233">
        <v>3</v>
      </c>
      <c r="F61" s="231">
        <v>0</v>
      </c>
      <c r="G61" s="233">
        <v>0</v>
      </c>
      <c r="H61" s="231">
        <v>0</v>
      </c>
      <c r="I61" s="232">
        <v>0</v>
      </c>
      <c r="J61" s="233">
        <v>0</v>
      </c>
      <c r="K61" s="231">
        <v>8</v>
      </c>
      <c r="L61" s="232">
        <v>0</v>
      </c>
      <c r="M61" s="233">
        <v>7</v>
      </c>
      <c r="N61" s="231">
        <v>2</v>
      </c>
      <c r="O61" s="233">
        <v>0</v>
      </c>
      <c r="P61" s="231">
        <v>3</v>
      </c>
      <c r="Q61" s="232">
        <v>0</v>
      </c>
      <c r="R61" s="233">
        <v>5</v>
      </c>
    </row>
    <row r="62" spans="1:18" ht="15">
      <c r="A62" s="230" t="s">
        <v>406</v>
      </c>
      <c r="B62" s="230" t="s">
        <v>194</v>
      </c>
      <c r="C62" s="231">
        <v>38</v>
      </c>
      <c r="D62" s="232">
        <v>0</v>
      </c>
      <c r="E62" s="233">
        <v>16</v>
      </c>
      <c r="F62" s="231">
        <v>3</v>
      </c>
      <c r="G62" s="233">
        <v>1</v>
      </c>
      <c r="H62" s="231">
        <v>3</v>
      </c>
      <c r="I62" s="232">
        <v>0</v>
      </c>
      <c r="J62" s="233">
        <v>5</v>
      </c>
      <c r="K62" s="231">
        <v>36</v>
      </c>
      <c r="L62" s="232">
        <v>0</v>
      </c>
      <c r="M62" s="233">
        <v>24</v>
      </c>
      <c r="N62" s="231">
        <v>3</v>
      </c>
      <c r="O62" s="233">
        <v>2</v>
      </c>
      <c r="P62" s="231">
        <v>4</v>
      </c>
      <c r="Q62" s="232">
        <v>0</v>
      </c>
      <c r="R62" s="233">
        <v>4</v>
      </c>
    </row>
    <row r="63" spans="1:18" ht="15">
      <c r="A63" s="225" t="s">
        <v>407</v>
      </c>
      <c r="B63" s="225" t="s">
        <v>195</v>
      </c>
      <c r="C63" s="231">
        <v>32</v>
      </c>
      <c r="D63" s="232">
        <v>1</v>
      </c>
      <c r="E63" s="233">
        <v>43</v>
      </c>
      <c r="F63" s="231">
        <v>2</v>
      </c>
      <c r="G63" s="233">
        <v>0</v>
      </c>
      <c r="H63" s="231">
        <v>6</v>
      </c>
      <c r="I63" s="232">
        <v>0</v>
      </c>
      <c r="J63" s="233">
        <v>8</v>
      </c>
      <c r="K63" s="231">
        <v>25</v>
      </c>
      <c r="L63" s="232">
        <v>1</v>
      </c>
      <c r="M63" s="233">
        <v>25</v>
      </c>
      <c r="N63" s="231">
        <v>8</v>
      </c>
      <c r="O63" s="233">
        <v>0</v>
      </c>
      <c r="P63" s="231">
        <v>10</v>
      </c>
      <c r="Q63" s="232">
        <v>1</v>
      </c>
      <c r="R63" s="233">
        <v>7</v>
      </c>
    </row>
    <row r="64" spans="1:18" ht="15">
      <c r="A64" s="230" t="s">
        <v>408</v>
      </c>
      <c r="B64" s="230" t="s">
        <v>196</v>
      </c>
      <c r="C64" s="231">
        <v>8</v>
      </c>
      <c r="D64" s="232">
        <v>0</v>
      </c>
      <c r="E64" s="233">
        <v>4</v>
      </c>
      <c r="F64" s="231">
        <v>0</v>
      </c>
      <c r="G64" s="233">
        <v>0</v>
      </c>
      <c r="H64" s="231">
        <v>0</v>
      </c>
      <c r="I64" s="232">
        <v>0</v>
      </c>
      <c r="J64" s="233">
        <v>0</v>
      </c>
      <c r="K64" s="231">
        <v>2</v>
      </c>
      <c r="L64" s="232">
        <v>0</v>
      </c>
      <c r="M64" s="233">
        <v>9</v>
      </c>
      <c r="N64" s="231">
        <v>0</v>
      </c>
      <c r="O64" s="233">
        <v>0</v>
      </c>
      <c r="P64" s="231">
        <v>0</v>
      </c>
      <c r="Q64" s="232">
        <v>0</v>
      </c>
      <c r="R64" s="233">
        <v>0</v>
      </c>
    </row>
    <row r="65" spans="1:18" ht="15">
      <c r="A65" s="225" t="s">
        <v>409</v>
      </c>
      <c r="B65" s="225" t="s">
        <v>197</v>
      </c>
      <c r="C65" s="231">
        <v>1</v>
      </c>
      <c r="D65" s="232">
        <v>0</v>
      </c>
      <c r="E65" s="233">
        <v>1</v>
      </c>
      <c r="F65" s="231">
        <v>0</v>
      </c>
      <c r="G65" s="233">
        <v>0</v>
      </c>
      <c r="H65" s="231">
        <v>2</v>
      </c>
      <c r="I65" s="232">
        <v>1</v>
      </c>
      <c r="J65" s="233">
        <v>0</v>
      </c>
      <c r="K65" s="231">
        <v>1</v>
      </c>
      <c r="L65" s="232">
        <v>0</v>
      </c>
      <c r="M65" s="233">
        <v>3</v>
      </c>
      <c r="N65" s="231">
        <v>2</v>
      </c>
      <c r="O65" s="233">
        <v>0</v>
      </c>
      <c r="P65" s="231">
        <v>0</v>
      </c>
      <c r="Q65" s="232">
        <v>0</v>
      </c>
      <c r="R65" s="233">
        <v>2</v>
      </c>
    </row>
    <row r="66" spans="1:18" ht="15">
      <c r="A66" s="230" t="s">
        <v>410</v>
      </c>
      <c r="B66" s="230" t="s">
        <v>198</v>
      </c>
      <c r="C66" s="231">
        <v>19</v>
      </c>
      <c r="D66" s="232">
        <v>0</v>
      </c>
      <c r="E66" s="233">
        <v>12</v>
      </c>
      <c r="F66" s="231">
        <v>0</v>
      </c>
      <c r="G66" s="233">
        <v>0</v>
      </c>
      <c r="H66" s="231">
        <v>3</v>
      </c>
      <c r="I66" s="232">
        <v>0</v>
      </c>
      <c r="J66" s="233">
        <v>6</v>
      </c>
      <c r="K66" s="231">
        <v>15</v>
      </c>
      <c r="L66" s="232">
        <v>1</v>
      </c>
      <c r="M66" s="233">
        <v>10</v>
      </c>
      <c r="N66" s="231">
        <v>1</v>
      </c>
      <c r="O66" s="233">
        <v>3</v>
      </c>
      <c r="P66" s="231">
        <v>2</v>
      </c>
      <c r="Q66" s="232">
        <v>0</v>
      </c>
      <c r="R66" s="233">
        <v>9</v>
      </c>
    </row>
    <row r="67" spans="1:18" ht="15">
      <c r="A67" s="225" t="s">
        <v>411</v>
      </c>
      <c r="B67" s="225" t="s">
        <v>199</v>
      </c>
      <c r="C67" s="231">
        <v>59</v>
      </c>
      <c r="D67" s="232">
        <v>0</v>
      </c>
      <c r="E67" s="233">
        <v>51</v>
      </c>
      <c r="F67" s="231">
        <v>1</v>
      </c>
      <c r="G67" s="233">
        <v>0</v>
      </c>
      <c r="H67" s="231">
        <v>8</v>
      </c>
      <c r="I67" s="232">
        <v>1</v>
      </c>
      <c r="J67" s="233">
        <v>10</v>
      </c>
      <c r="K67" s="231">
        <v>43</v>
      </c>
      <c r="L67" s="232">
        <v>0</v>
      </c>
      <c r="M67" s="233">
        <v>57</v>
      </c>
      <c r="N67" s="231">
        <v>5</v>
      </c>
      <c r="O67" s="233">
        <v>1</v>
      </c>
      <c r="P67" s="231">
        <v>11</v>
      </c>
      <c r="Q67" s="232">
        <v>0</v>
      </c>
      <c r="R67" s="233">
        <v>27</v>
      </c>
    </row>
    <row r="68" spans="1:18" ht="15">
      <c r="A68" s="230" t="s">
        <v>412</v>
      </c>
      <c r="B68" s="230" t="s">
        <v>200</v>
      </c>
      <c r="C68" s="231">
        <v>10</v>
      </c>
      <c r="D68" s="232">
        <v>0</v>
      </c>
      <c r="E68" s="233">
        <v>11</v>
      </c>
      <c r="F68" s="231">
        <v>0</v>
      </c>
      <c r="G68" s="233">
        <v>0</v>
      </c>
      <c r="H68" s="231">
        <v>0</v>
      </c>
      <c r="I68" s="232">
        <v>0</v>
      </c>
      <c r="J68" s="233">
        <v>3</v>
      </c>
      <c r="K68" s="231">
        <v>5</v>
      </c>
      <c r="L68" s="232">
        <v>0</v>
      </c>
      <c r="M68" s="233">
        <v>12</v>
      </c>
      <c r="N68" s="231">
        <v>0</v>
      </c>
      <c r="O68" s="233">
        <v>1</v>
      </c>
      <c r="P68" s="231">
        <v>0</v>
      </c>
      <c r="Q68" s="232">
        <v>0</v>
      </c>
      <c r="R68" s="233">
        <v>5</v>
      </c>
    </row>
    <row r="69" spans="1:18" ht="15">
      <c r="A69" s="225" t="s">
        <v>413</v>
      </c>
      <c r="B69" s="225" t="s">
        <v>201</v>
      </c>
      <c r="C69" s="231">
        <v>37</v>
      </c>
      <c r="D69" s="232">
        <v>0</v>
      </c>
      <c r="E69" s="233">
        <v>5</v>
      </c>
      <c r="F69" s="231">
        <v>1</v>
      </c>
      <c r="G69" s="233">
        <v>1</v>
      </c>
      <c r="H69" s="231">
        <v>2</v>
      </c>
      <c r="I69" s="232">
        <v>0</v>
      </c>
      <c r="J69" s="233">
        <v>5</v>
      </c>
      <c r="K69" s="231">
        <v>32</v>
      </c>
      <c r="L69" s="232">
        <v>2</v>
      </c>
      <c r="M69" s="233">
        <v>3</v>
      </c>
      <c r="N69" s="231">
        <v>0</v>
      </c>
      <c r="O69" s="233">
        <v>0</v>
      </c>
      <c r="P69" s="231">
        <v>2</v>
      </c>
      <c r="Q69" s="232">
        <v>1</v>
      </c>
      <c r="R69" s="233">
        <v>9</v>
      </c>
    </row>
    <row r="70" spans="1:18" ht="15">
      <c r="A70" s="230" t="s">
        <v>414</v>
      </c>
      <c r="B70" s="230" t="s">
        <v>202</v>
      </c>
      <c r="C70" s="231">
        <v>0</v>
      </c>
      <c r="D70" s="232">
        <v>0</v>
      </c>
      <c r="E70" s="233">
        <v>0</v>
      </c>
      <c r="F70" s="231">
        <v>0</v>
      </c>
      <c r="G70" s="233">
        <v>0</v>
      </c>
      <c r="H70" s="231">
        <v>0</v>
      </c>
      <c r="I70" s="232">
        <v>0</v>
      </c>
      <c r="J70" s="233">
        <v>1</v>
      </c>
      <c r="K70" s="231">
        <v>0</v>
      </c>
      <c r="L70" s="232">
        <v>0</v>
      </c>
      <c r="M70" s="233">
        <v>0</v>
      </c>
      <c r="N70" s="231">
        <v>1</v>
      </c>
      <c r="O70" s="233">
        <v>0</v>
      </c>
      <c r="P70" s="231">
        <v>0</v>
      </c>
      <c r="Q70" s="232">
        <v>0</v>
      </c>
      <c r="R70" s="233">
        <v>0</v>
      </c>
    </row>
    <row r="71" spans="1:18" ht="15">
      <c r="A71" s="225" t="s">
        <v>415</v>
      </c>
      <c r="B71" s="225" t="s">
        <v>203</v>
      </c>
      <c r="C71" s="231">
        <v>48</v>
      </c>
      <c r="D71" s="232">
        <v>1</v>
      </c>
      <c r="E71" s="233">
        <v>28</v>
      </c>
      <c r="F71" s="231">
        <v>0</v>
      </c>
      <c r="G71" s="233">
        <v>0</v>
      </c>
      <c r="H71" s="231">
        <v>9</v>
      </c>
      <c r="I71" s="232">
        <v>0</v>
      </c>
      <c r="J71" s="233">
        <v>1</v>
      </c>
      <c r="K71" s="231">
        <v>39</v>
      </c>
      <c r="L71" s="232">
        <v>0</v>
      </c>
      <c r="M71" s="233">
        <v>28</v>
      </c>
      <c r="N71" s="231">
        <v>0</v>
      </c>
      <c r="O71" s="233">
        <v>0</v>
      </c>
      <c r="P71" s="231">
        <v>2</v>
      </c>
      <c r="Q71" s="232">
        <v>0</v>
      </c>
      <c r="R71" s="233">
        <v>7</v>
      </c>
    </row>
    <row r="72" spans="1:18" ht="15">
      <c r="A72" s="230" t="s">
        <v>416</v>
      </c>
      <c r="B72" s="230" t="s">
        <v>204</v>
      </c>
      <c r="C72" s="231">
        <v>10</v>
      </c>
      <c r="D72" s="232">
        <v>0</v>
      </c>
      <c r="E72" s="233">
        <v>11</v>
      </c>
      <c r="F72" s="231">
        <v>2</v>
      </c>
      <c r="G72" s="233">
        <v>0</v>
      </c>
      <c r="H72" s="231">
        <v>6</v>
      </c>
      <c r="I72" s="232">
        <v>0</v>
      </c>
      <c r="J72" s="233">
        <v>3</v>
      </c>
      <c r="K72" s="231">
        <v>9</v>
      </c>
      <c r="L72" s="232">
        <v>1</v>
      </c>
      <c r="M72" s="233">
        <v>12</v>
      </c>
      <c r="N72" s="231">
        <v>0</v>
      </c>
      <c r="O72" s="233">
        <v>0</v>
      </c>
      <c r="P72" s="231">
        <v>3</v>
      </c>
      <c r="Q72" s="232">
        <v>0</v>
      </c>
      <c r="R72" s="233">
        <v>1</v>
      </c>
    </row>
    <row r="73" spans="1:18" ht="15">
      <c r="A73" s="225" t="s">
        <v>417</v>
      </c>
      <c r="B73" s="225" t="s">
        <v>205</v>
      </c>
      <c r="C73" s="231">
        <v>33</v>
      </c>
      <c r="D73" s="232">
        <v>0</v>
      </c>
      <c r="E73" s="233">
        <v>18</v>
      </c>
      <c r="F73" s="231">
        <v>3</v>
      </c>
      <c r="G73" s="233">
        <v>2</v>
      </c>
      <c r="H73" s="231">
        <v>12</v>
      </c>
      <c r="I73" s="232">
        <v>0</v>
      </c>
      <c r="J73" s="233">
        <v>5</v>
      </c>
      <c r="K73" s="231">
        <v>13</v>
      </c>
      <c r="L73" s="232">
        <v>0</v>
      </c>
      <c r="M73" s="233">
        <v>15</v>
      </c>
      <c r="N73" s="231">
        <v>2</v>
      </c>
      <c r="O73" s="233">
        <v>0</v>
      </c>
      <c r="P73" s="231">
        <v>3</v>
      </c>
      <c r="Q73" s="232">
        <v>0</v>
      </c>
      <c r="R73" s="233">
        <v>2</v>
      </c>
    </row>
    <row r="74" spans="1:18" ht="15">
      <c r="A74" s="230" t="s">
        <v>418</v>
      </c>
      <c r="B74" s="230" t="s">
        <v>206</v>
      </c>
      <c r="C74" s="231">
        <v>12</v>
      </c>
      <c r="D74" s="232">
        <v>1</v>
      </c>
      <c r="E74" s="233">
        <v>11</v>
      </c>
      <c r="F74" s="231">
        <v>0</v>
      </c>
      <c r="G74" s="233">
        <v>0</v>
      </c>
      <c r="H74" s="231">
        <v>2</v>
      </c>
      <c r="I74" s="232">
        <v>0</v>
      </c>
      <c r="J74" s="233">
        <v>1</v>
      </c>
      <c r="K74" s="231">
        <v>9</v>
      </c>
      <c r="L74" s="232">
        <v>1</v>
      </c>
      <c r="M74" s="233">
        <v>6</v>
      </c>
      <c r="N74" s="231">
        <v>3</v>
      </c>
      <c r="O74" s="233">
        <v>0</v>
      </c>
      <c r="P74" s="231">
        <v>1</v>
      </c>
      <c r="Q74" s="232">
        <v>0</v>
      </c>
      <c r="R74" s="233">
        <v>4</v>
      </c>
    </row>
    <row r="75" spans="1:18" ht="15">
      <c r="A75" s="225" t="s">
        <v>419</v>
      </c>
      <c r="B75" s="225" t="s">
        <v>207</v>
      </c>
      <c r="C75" s="231">
        <v>15</v>
      </c>
      <c r="D75" s="232">
        <v>1</v>
      </c>
      <c r="E75" s="233">
        <v>9</v>
      </c>
      <c r="F75" s="231">
        <v>0</v>
      </c>
      <c r="G75" s="233">
        <v>0</v>
      </c>
      <c r="H75" s="231">
        <v>4</v>
      </c>
      <c r="I75" s="232">
        <v>0</v>
      </c>
      <c r="J75" s="233">
        <v>4</v>
      </c>
      <c r="K75" s="231">
        <v>17</v>
      </c>
      <c r="L75" s="232">
        <v>1</v>
      </c>
      <c r="M75" s="233">
        <v>16</v>
      </c>
      <c r="N75" s="231">
        <v>2</v>
      </c>
      <c r="O75" s="233">
        <v>1</v>
      </c>
      <c r="P75" s="231">
        <v>0</v>
      </c>
      <c r="Q75" s="232">
        <v>0</v>
      </c>
      <c r="R75" s="233">
        <v>12</v>
      </c>
    </row>
    <row r="76" spans="1:18" ht="15">
      <c r="A76" s="230" t="s">
        <v>420</v>
      </c>
      <c r="B76" s="230" t="s">
        <v>208</v>
      </c>
      <c r="C76" s="231">
        <v>12</v>
      </c>
      <c r="D76" s="232">
        <v>0</v>
      </c>
      <c r="E76" s="233">
        <v>9</v>
      </c>
      <c r="F76" s="231">
        <v>2</v>
      </c>
      <c r="G76" s="233">
        <v>0</v>
      </c>
      <c r="H76" s="231">
        <v>2</v>
      </c>
      <c r="I76" s="232">
        <v>0</v>
      </c>
      <c r="J76" s="233">
        <v>3</v>
      </c>
      <c r="K76" s="231">
        <v>16</v>
      </c>
      <c r="L76" s="232">
        <v>0</v>
      </c>
      <c r="M76" s="233">
        <v>10</v>
      </c>
      <c r="N76" s="231">
        <v>0</v>
      </c>
      <c r="O76" s="233">
        <v>0</v>
      </c>
      <c r="P76" s="231">
        <v>3</v>
      </c>
      <c r="Q76" s="232">
        <v>0</v>
      </c>
      <c r="R76" s="233">
        <v>1</v>
      </c>
    </row>
    <row r="77" spans="1:18" ht="15">
      <c r="A77" s="225" t="s">
        <v>421</v>
      </c>
      <c r="B77" s="225" t="s">
        <v>209</v>
      </c>
      <c r="C77" s="231">
        <v>0</v>
      </c>
      <c r="D77" s="232">
        <v>0</v>
      </c>
      <c r="E77" s="233">
        <v>0</v>
      </c>
      <c r="F77" s="231">
        <v>0</v>
      </c>
      <c r="G77" s="233">
        <v>0</v>
      </c>
      <c r="H77" s="231">
        <v>0</v>
      </c>
      <c r="I77" s="232">
        <v>0</v>
      </c>
      <c r="J77" s="233">
        <v>0</v>
      </c>
      <c r="K77" s="231">
        <v>1</v>
      </c>
      <c r="L77" s="232">
        <v>0</v>
      </c>
      <c r="M77" s="233">
        <v>1</v>
      </c>
      <c r="N77" s="231">
        <v>0</v>
      </c>
      <c r="O77" s="233">
        <v>0</v>
      </c>
      <c r="P77" s="231">
        <v>1</v>
      </c>
      <c r="Q77" s="232">
        <v>0</v>
      </c>
      <c r="R77" s="233">
        <v>0</v>
      </c>
    </row>
    <row r="78" spans="1:18" ht="15">
      <c r="A78" s="230" t="s">
        <v>422</v>
      </c>
      <c r="B78" s="230" t="s">
        <v>210</v>
      </c>
      <c r="C78" s="231">
        <v>7</v>
      </c>
      <c r="D78" s="232">
        <v>0</v>
      </c>
      <c r="E78" s="233">
        <v>11</v>
      </c>
      <c r="F78" s="231">
        <v>0</v>
      </c>
      <c r="G78" s="233">
        <v>0</v>
      </c>
      <c r="H78" s="231">
        <v>0</v>
      </c>
      <c r="I78" s="232">
        <v>0</v>
      </c>
      <c r="J78" s="233">
        <v>2</v>
      </c>
      <c r="K78" s="231">
        <v>2</v>
      </c>
      <c r="L78" s="232">
        <v>0</v>
      </c>
      <c r="M78" s="233">
        <v>8</v>
      </c>
      <c r="N78" s="231">
        <v>0</v>
      </c>
      <c r="O78" s="233">
        <v>1</v>
      </c>
      <c r="P78" s="231">
        <v>1</v>
      </c>
      <c r="Q78" s="232">
        <v>0</v>
      </c>
      <c r="R78" s="233">
        <v>5</v>
      </c>
    </row>
    <row r="79" spans="1:18" ht="15">
      <c r="A79" s="225" t="s">
        <v>423</v>
      </c>
      <c r="B79" s="225" t="s">
        <v>211</v>
      </c>
      <c r="C79" s="231">
        <v>2</v>
      </c>
      <c r="D79" s="232">
        <v>0</v>
      </c>
      <c r="E79" s="233">
        <v>2</v>
      </c>
      <c r="F79" s="231">
        <v>0</v>
      </c>
      <c r="G79" s="233">
        <v>0</v>
      </c>
      <c r="H79" s="231">
        <v>1</v>
      </c>
      <c r="I79" s="232">
        <v>1</v>
      </c>
      <c r="J79" s="233">
        <v>0</v>
      </c>
      <c r="K79" s="231">
        <v>4</v>
      </c>
      <c r="L79" s="232">
        <v>0</v>
      </c>
      <c r="M79" s="233">
        <v>0</v>
      </c>
      <c r="N79" s="231">
        <v>1</v>
      </c>
      <c r="O79" s="233">
        <v>0</v>
      </c>
      <c r="P79" s="231">
        <v>3</v>
      </c>
      <c r="Q79" s="232">
        <v>0</v>
      </c>
      <c r="R79" s="233">
        <v>2</v>
      </c>
    </row>
    <row r="80" spans="1:18" ht="15">
      <c r="A80" s="230" t="s">
        <v>424</v>
      </c>
      <c r="B80" s="230" t="s">
        <v>212</v>
      </c>
      <c r="C80" s="231">
        <v>20</v>
      </c>
      <c r="D80" s="232">
        <v>0</v>
      </c>
      <c r="E80" s="233">
        <v>8</v>
      </c>
      <c r="F80" s="231">
        <v>0</v>
      </c>
      <c r="G80" s="233">
        <v>0</v>
      </c>
      <c r="H80" s="231">
        <v>1</v>
      </c>
      <c r="I80" s="232">
        <v>0</v>
      </c>
      <c r="J80" s="233">
        <v>0</v>
      </c>
      <c r="K80" s="231">
        <v>12</v>
      </c>
      <c r="L80" s="232">
        <v>0</v>
      </c>
      <c r="M80" s="233">
        <v>19</v>
      </c>
      <c r="N80" s="231">
        <v>0</v>
      </c>
      <c r="O80" s="233">
        <v>0</v>
      </c>
      <c r="P80" s="231">
        <v>3</v>
      </c>
      <c r="Q80" s="232">
        <v>0</v>
      </c>
      <c r="R80" s="233">
        <v>1</v>
      </c>
    </row>
    <row r="81" spans="1:18" ht="15">
      <c r="A81" s="225" t="s">
        <v>425</v>
      </c>
      <c r="B81" s="225" t="s">
        <v>213</v>
      </c>
      <c r="C81" s="231">
        <v>21</v>
      </c>
      <c r="D81" s="232">
        <v>0</v>
      </c>
      <c r="E81" s="233">
        <v>11</v>
      </c>
      <c r="F81" s="231">
        <v>1</v>
      </c>
      <c r="G81" s="233">
        <v>0</v>
      </c>
      <c r="H81" s="231">
        <v>4</v>
      </c>
      <c r="I81" s="232">
        <v>0</v>
      </c>
      <c r="J81" s="233">
        <v>2</v>
      </c>
      <c r="K81" s="231">
        <v>5</v>
      </c>
      <c r="L81" s="232">
        <v>0</v>
      </c>
      <c r="M81" s="233">
        <v>7</v>
      </c>
      <c r="N81" s="231">
        <v>1</v>
      </c>
      <c r="O81" s="233">
        <v>0</v>
      </c>
      <c r="P81" s="231">
        <v>1</v>
      </c>
      <c r="Q81" s="232">
        <v>0</v>
      </c>
      <c r="R81" s="233">
        <v>0</v>
      </c>
    </row>
    <row r="82" spans="1:18" ht="15">
      <c r="A82" s="230" t="s">
        <v>426</v>
      </c>
      <c r="B82" s="230" t="s">
        <v>214</v>
      </c>
      <c r="C82" s="231">
        <v>4</v>
      </c>
      <c r="D82" s="232">
        <v>0</v>
      </c>
      <c r="E82" s="233">
        <v>2</v>
      </c>
      <c r="F82" s="231">
        <v>0</v>
      </c>
      <c r="G82" s="233">
        <v>0</v>
      </c>
      <c r="H82" s="231">
        <v>4</v>
      </c>
      <c r="I82" s="232">
        <v>0</v>
      </c>
      <c r="J82" s="233">
        <v>3</v>
      </c>
      <c r="K82" s="231">
        <v>0</v>
      </c>
      <c r="L82" s="232">
        <v>0</v>
      </c>
      <c r="M82" s="233">
        <v>6</v>
      </c>
      <c r="N82" s="231">
        <v>0</v>
      </c>
      <c r="O82" s="233">
        <v>0</v>
      </c>
      <c r="P82" s="231">
        <v>0</v>
      </c>
      <c r="Q82" s="232">
        <v>0</v>
      </c>
      <c r="R82" s="233">
        <v>1</v>
      </c>
    </row>
    <row r="83" spans="1:18" ht="15">
      <c r="A83" s="225" t="s">
        <v>427</v>
      </c>
      <c r="B83" s="225" t="s">
        <v>215</v>
      </c>
      <c r="C83" s="231">
        <v>1</v>
      </c>
      <c r="D83" s="232">
        <v>0</v>
      </c>
      <c r="E83" s="233">
        <v>0</v>
      </c>
      <c r="F83" s="231">
        <v>0</v>
      </c>
      <c r="G83" s="233">
        <v>0</v>
      </c>
      <c r="H83" s="231">
        <v>0</v>
      </c>
      <c r="I83" s="232">
        <v>0</v>
      </c>
      <c r="J83" s="233">
        <v>1</v>
      </c>
      <c r="K83" s="231">
        <v>0</v>
      </c>
      <c r="L83" s="232">
        <v>0</v>
      </c>
      <c r="M83" s="233">
        <v>3</v>
      </c>
      <c r="N83" s="231">
        <v>0</v>
      </c>
      <c r="O83" s="233">
        <v>0</v>
      </c>
      <c r="P83" s="231">
        <v>0</v>
      </c>
      <c r="Q83" s="232">
        <v>0</v>
      </c>
      <c r="R83" s="233">
        <v>1</v>
      </c>
    </row>
    <row r="84" spans="1:18" ht="15">
      <c r="A84" s="230" t="s">
        <v>428</v>
      </c>
      <c r="B84" s="230" t="s">
        <v>216</v>
      </c>
      <c r="C84" s="231">
        <v>8</v>
      </c>
      <c r="D84" s="232">
        <v>0</v>
      </c>
      <c r="E84" s="233">
        <v>6</v>
      </c>
      <c r="F84" s="231">
        <v>0</v>
      </c>
      <c r="G84" s="233">
        <v>0</v>
      </c>
      <c r="H84" s="231">
        <v>0</v>
      </c>
      <c r="I84" s="232">
        <v>0</v>
      </c>
      <c r="J84" s="233">
        <v>1</v>
      </c>
      <c r="K84" s="231">
        <v>3</v>
      </c>
      <c r="L84" s="232">
        <v>0</v>
      </c>
      <c r="M84" s="233">
        <v>7</v>
      </c>
      <c r="N84" s="231">
        <v>0</v>
      </c>
      <c r="O84" s="233">
        <v>0</v>
      </c>
      <c r="P84" s="231">
        <v>2</v>
      </c>
      <c r="Q84" s="232">
        <v>0</v>
      </c>
      <c r="R84" s="233">
        <v>2</v>
      </c>
    </row>
    <row r="85" spans="1:18" ht="15">
      <c r="A85" s="225" t="s">
        <v>429</v>
      </c>
      <c r="B85" s="225" t="s">
        <v>217</v>
      </c>
      <c r="C85" s="231">
        <v>28</v>
      </c>
      <c r="D85" s="232">
        <v>0</v>
      </c>
      <c r="E85" s="233">
        <v>9</v>
      </c>
      <c r="F85" s="231">
        <v>0</v>
      </c>
      <c r="G85" s="233">
        <v>0</v>
      </c>
      <c r="H85" s="231">
        <v>1</v>
      </c>
      <c r="I85" s="232">
        <v>1</v>
      </c>
      <c r="J85" s="233">
        <v>1</v>
      </c>
      <c r="K85" s="231">
        <v>13</v>
      </c>
      <c r="L85" s="232">
        <v>0</v>
      </c>
      <c r="M85" s="233">
        <v>8</v>
      </c>
      <c r="N85" s="231">
        <v>3</v>
      </c>
      <c r="O85" s="233">
        <v>0</v>
      </c>
      <c r="P85" s="231">
        <v>2</v>
      </c>
      <c r="Q85" s="232">
        <v>0</v>
      </c>
      <c r="R85" s="233">
        <v>6</v>
      </c>
    </row>
    <row r="86" spans="1:18" ht="15">
      <c r="A86" s="230" t="s">
        <v>430</v>
      </c>
      <c r="B86" s="230" t="s">
        <v>218</v>
      </c>
      <c r="C86" s="231">
        <v>7</v>
      </c>
      <c r="D86" s="232">
        <v>0</v>
      </c>
      <c r="E86" s="233">
        <v>5</v>
      </c>
      <c r="F86" s="231">
        <v>0</v>
      </c>
      <c r="G86" s="233">
        <v>0</v>
      </c>
      <c r="H86" s="231">
        <v>0</v>
      </c>
      <c r="I86" s="232">
        <v>0</v>
      </c>
      <c r="J86" s="233">
        <v>3</v>
      </c>
      <c r="K86" s="231">
        <v>6</v>
      </c>
      <c r="L86" s="232">
        <v>0</v>
      </c>
      <c r="M86" s="233">
        <v>6</v>
      </c>
      <c r="N86" s="231">
        <v>3</v>
      </c>
      <c r="O86" s="233">
        <v>0</v>
      </c>
      <c r="P86" s="231">
        <v>0</v>
      </c>
      <c r="Q86" s="232">
        <v>0</v>
      </c>
      <c r="R86" s="233">
        <v>3</v>
      </c>
    </row>
    <row r="87" spans="1:18" ht="15">
      <c r="A87" s="225" t="s">
        <v>431</v>
      </c>
      <c r="B87" s="225" t="s">
        <v>219</v>
      </c>
      <c r="C87" s="231">
        <v>4</v>
      </c>
      <c r="D87" s="232">
        <v>0</v>
      </c>
      <c r="E87" s="233">
        <v>6</v>
      </c>
      <c r="F87" s="231">
        <v>0</v>
      </c>
      <c r="G87" s="233">
        <v>0</v>
      </c>
      <c r="H87" s="231">
        <v>0</v>
      </c>
      <c r="I87" s="232">
        <v>0</v>
      </c>
      <c r="J87" s="233">
        <v>2</v>
      </c>
      <c r="K87" s="231">
        <v>4</v>
      </c>
      <c r="L87" s="232">
        <v>0</v>
      </c>
      <c r="M87" s="233">
        <v>4</v>
      </c>
      <c r="N87" s="231">
        <v>1</v>
      </c>
      <c r="O87" s="233">
        <v>0</v>
      </c>
      <c r="P87" s="231">
        <v>2</v>
      </c>
      <c r="Q87" s="232">
        <v>0</v>
      </c>
      <c r="R87" s="233">
        <v>2</v>
      </c>
    </row>
    <row r="88" spans="1:18" ht="15">
      <c r="A88" s="230" t="s">
        <v>432</v>
      </c>
      <c r="B88" s="230" t="s">
        <v>220</v>
      </c>
      <c r="C88" s="231">
        <v>15</v>
      </c>
      <c r="D88" s="232">
        <v>1</v>
      </c>
      <c r="E88" s="233">
        <v>10</v>
      </c>
      <c r="F88" s="231">
        <v>0</v>
      </c>
      <c r="G88" s="233">
        <v>0</v>
      </c>
      <c r="H88" s="231">
        <v>0</v>
      </c>
      <c r="I88" s="232">
        <v>0</v>
      </c>
      <c r="J88" s="233">
        <v>2</v>
      </c>
      <c r="K88" s="231">
        <v>10</v>
      </c>
      <c r="L88" s="232">
        <v>0</v>
      </c>
      <c r="M88" s="233">
        <v>12</v>
      </c>
      <c r="N88" s="231">
        <v>0</v>
      </c>
      <c r="O88" s="233">
        <v>0</v>
      </c>
      <c r="P88" s="231">
        <v>3</v>
      </c>
      <c r="Q88" s="232">
        <v>0</v>
      </c>
      <c r="R88" s="233">
        <v>1</v>
      </c>
    </row>
    <row r="89" spans="1:18" ht="15.75" thickBot="1">
      <c r="A89" s="234" t="s">
        <v>433</v>
      </c>
      <c r="B89" s="235" t="s">
        <v>221</v>
      </c>
      <c r="C89" s="231">
        <v>17</v>
      </c>
      <c r="D89" s="232">
        <v>0</v>
      </c>
      <c r="E89" s="233">
        <v>1</v>
      </c>
      <c r="F89" s="231">
        <v>2</v>
      </c>
      <c r="G89" s="233">
        <v>0</v>
      </c>
      <c r="H89" s="231">
        <v>2</v>
      </c>
      <c r="I89" s="232">
        <v>0</v>
      </c>
      <c r="J89" s="233">
        <v>5</v>
      </c>
      <c r="K89" s="231">
        <v>15</v>
      </c>
      <c r="L89" s="232">
        <v>0</v>
      </c>
      <c r="M89" s="233">
        <v>10</v>
      </c>
      <c r="N89" s="231">
        <v>0</v>
      </c>
      <c r="O89" s="233">
        <v>0</v>
      </c>
      <c r="P89" s="231">
        <v>0</v>
      </c>
      <c r="Q89" s="232">
        <v>0</v>
      </c>
      <c r="R89" s="233">
        <v>2</v>
      </c>
    </row>
    <row r="90" spans="1:18" s="73" customFormat="1" ht="17.25" thickBot="1" thickTop="1">
      <c r="A90" s="262"/>
      <c r="B90" s="236" t="s">
        <v>222</v>
      </c>
      <c r="C90" s="237">
        <f>SUM(C9:C89)</f>
        <v>5050</v>
      </c>
      <c r="D90" s="238">
        <f aca="true" t="shared" si="0" ref="D90:R90">SUM(D9:D89)</f>
        <v>55</v>
      </c>
      <c r="E90" s="239">
        <f t="shared" si="0"/>
        <v>2386</v>
      </c>
      <c r="F90" s="240">
        <f t="shared" si="0"/>
        <v>432</v>
      </c>
      <c r="G90" s="239">
        <f t="shared" si="0"/>
        <v>31</v>
      </c>
      <c r="H90" s="240">
        <f t="shared" si="0"/>
        <v>884</v>
      </c>
      <c r="I90" s="238">
        <f t="shared" si="0"/>
        <v>67</v>
      </c>
      <c r="J90" s="239">
        <f t="shared" si="0"/>
        <v>852</v>
      </c>
      <c r="K90" s="237">
        <f t="shared" si="0"/>
        <v>3704</v>
      </c>
      <c r="L90" s="238">
        <f>SUM(L9:L89)</f>
        <v>41</v>
      </c>
      <c r="M90" s="239">
        <f t="shared" si="0"/>
        <v>2302</v>
      </c>
      <c r="N90" s="237">
        <f t="shared" si="0"/>
        <v>667</v>
      </c>
      <c r="O90" s="239">
        <f>SUM(O9:O89)</f>
        <v>62</v>
      </c>
      <c r="P90" s="237">
        <f t="shared" si="0"/>
        <v>832</v>
      </c>
      <c r="Q90" s="238">
        <f t="shared" si="0"/>
        <v>71</v>
      </c>
      <c r="R90" s="239">
        <f t="shared" si="0"/>
        <v>970</v>
      </c>
    </row>
    <row r="91" spans="1:18" s="79" customFormat="1" ht="16.5" customHeight="1" thickTop="1">
      <c r="A91" s="74" t="s">
        <v>15</v>
      </c>
      <c r="B91" s="74"/>
      <c r="C91" s="75"/>
      <c r="D91" s="76"/>
      <c r="E91" s="76"/>
      <c r="F91" s="77"/>
      <c r="G91" s="77"/>
      <c r="H91" s="77"/>
      <c r="I91" s="77"/>
      <c r="J91" s="77"/>
      <c r="K91" s="78"/>
      <c r="L91" s="78"/>
      <c r="M91" s="78"/>
      <c r="N91" s="78"/>
      <c r="O91" s="78"/>
      <c r="P91" s="78"/>
      <c r="Q91" s="78"/>
      <c r="R91" s="78"/>
    </row>
    <row r="92" spans="1:11" s="83" customFormat="1" ht="20.25">
      <c r="A92" s="80"/>
      <c r="B92" s="80"/>
      <c r="C92" s="81"/>
      <c r="D92" s="81"/>
      <c r="E92" s="81"/>
      <c r="F92" s="81"/>
      <c r="G92" s="81"/>
      <c r="H92" s="81"/>
      <c r="I92" s="81"/>
      <c r="J92" s="81"/>
      <c r="K92" s="82"/>
    </row>
    <row r="93" spans="1:11" s="85" customFormat="1" ht="20.25">
      <c r="A93" s="84"/>
      <c r="B93" s="84"/>
      <c r="K93" s="86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1"/>
  <headerFooter>
    <oddFooter>&amp;L20.10.2017&amp;CTÜRKİYE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49">
      <selection activeCell="E15" sqref="E15"/>
    </sheetView>
  </sheetViews>
  <sheetFormatPr defaultColWidth="9.140625" defaultRowHeight="15"/>
  <cols>
    <col min="1" max="1" width="5.57421875" style="71" customWidth="1"/>
    <col min="2" max="2" width="9.140625" style="71" customWidth="1"/>
    <col min="3" max="3" width="5.7109375" style="70" customWidth="1"/>
    <col min="4" max="4" width="3.57421875" style="70" bestFit="1" customWidth="1"/>
    <col min="5" max="5" width="5.7109375" style="70" customWidth="1"/>
    <col min="6" max="6" width="4.8515625" style="70" bestFit="1" customWidth="1"/>
    <col min="7" max="7" width="5.00390625" style="70" customWidth="1"/>
    <col min="8" max="8" width="5.8515625" style="70" customWidth="1"/>
    <col min="9" max="9" width="5.140625" style="70" customWidth="1"/>
    <col min="10" max="10" width="5.8515625" style="70" customWidth="1"/>
    <col min="11" max="11" width="5.7109375" style="87" customWidth="1"/>
    <col min="12" max="12" width="4.00390625" style="70" customWidth="1"/>
    <col min="13" max="13" width="6.00390625" style="70" customWidth="1"/>
    <col min="14" max="14" width="5.7109375" style="70" customWidth="1"/>
    <col min="15" max="15" width="4.7109375" style="70" customWidth="1"/>
    <col min="16" max="16" width="5.8515625" style="70" customWidth="1"/>
    <col min="17" max="17" width="4.57421875" style="70" customWidth="1"/>
    <col min="18" max="18" width="5.57421875" style="70" customWidth="1"/>
    <col min="19" max="16384" width="9.140625" style="70" customWidth="1"/>
  </cols>
  <sheetData>
    <row r="1" spans="1:19" ht="16.5" thickBot="1">
      <c r="A1" s="612" t="s">
        <v>649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252"/>
      <c r="R1" s="252"/>
      <c r="S1" s="368"/>
    </row>
    <row r="2" spans="1:18" ht="16.5" thickBot="1">
      <c r="A2" s="559" t="s">
        <v>223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</row>
    <row r="3" spans="1:18" s="72" customFormat="1" ht="17.25" customHeight="1" thickBot="1" thickTop="1">
      <c r="A3" s="241"/>
      <c r="B3" s="595" t="s">
        <v>135</v>
      </c>
      <c r="C3" s="598" t="s">
        <v>675</v>
      </c>
      <c r="D3" s="599"/>
      <c r="E3" s="599"/>
      <c r="F3" s="599"/>
      <c r="G3" s="599"/>
      <c r="H3" s="599"/>
      <c r="I3" s="599"/>
      <c r="J3" s="600"/>
      <c r="K3" s="598" t="s">
        <v>676</v>
      </c>
      <c r="L3" s="599"/>
      <c r="M3" s="599"/>
      <c r="N3" s="599"/>
      <c r="O3" s="599"/>
      <c r="P3" s="599"/>
      <c r="Q3" s="599"/>
      <c r="R3" s="600"/>
    </row>
    <row r="4" spans="1:18" ht="15.75" customHeight="1" thickTop="1">
      <c r="A4" s="242" t="s">
        <v>442</v>
      </c>
      <c r="B4" s="596"/>
      <c r="C4" s="601" t="s">
        <v>136</v>
      </c>
      <c r="D4" s="602"/>
      <c r="E4" s="590"/>
      <c r="F4" s="589" t="s">
        <v>137</v>
      </c>
      <c r="G4" s="603"/>
      <c r="H4" s="602" t="s">
        <v>138</v>
      </c>
      <c r="I4" s="602"/>
      <c r="J4" s="603"/>
      <c r="K4" s="602" t="s">
        <v>136</v>
      </c>
      <c r="L4" s="602"/>
      <c r="M4" s="602"/>
      <c r="N4" s="589" t="s">
        <v>137</v>
      </c>
      <c r="O4" s="590"/>
      <c r="P4" s="589" t="s">
        <v>138</v>
      </c>
      <c r="Q4" s="620"/>
      <c r="R4" s="603"/>
    </row>
    <row r="5" spans="1:18" ht="15" customHeight="1">
      <c r="A5" s="242" t="s">
        <v>440</v>
      </c>
      <c r="B5" s="596"/>
      <c r="C5" s="594" t="s">
        <v>139</v>
      </c>
      <c r="D5" s="604" t="s">
        <v>140</v>
      </c>
      <c r="E5" s="606" t="s">
        <v>141</v>
      </c>
      <c r="F5" s="593" t="s">
        <v>139</v>
      </c>
      <c r="G5" s="608" t="s">
        <v>140</v>
      </c>
      <c r="H5" s="610" t="s">
        <v>139</v>
      </c>
      <c r="I5" s="604" t="s">
        <v>140</v>
      </c>
      <c r="J5" s="591" t="s">
        <v>141</v>
      </c>
      <c r="K5" s="593" t="s">
        <v>139</v>
      </c>
      <c r="L5" s="615" t="s">
        <v>140</v>
      </c>
      <c r="M5" s="613" t="s">
        <v>141</v>
      </c>
      <c r="N5" s="616" t="s">
        <v>139</v>
      </c>
      <c r="O5" s="618" t="s">
        <v>140</v>
      </c>
      <c r="P5" s="593" t="s">
        <v>139</v>
      </c>
      <c r="Q5" s="615" t="s">
        <v>140</v>
      </c>
      <c r="R5" s="613" t="s">
        <v>141</v>
      </c>
    </row>
    <row r="6" spans="1:18" ht="20.25" customHeight="1" thickBot="1">
      <c r="A6" s="243"/>
      <c r="B6" s="597"/>
      <c r="C6" s="621"/>
      <c r="D6" s="605"/>
      <c r="E6" s="607"/>
      <c r="F6" s="594"/>
      <c r="G6" s="609"/>
      <c r="H6" s="611"/>
      <c r="I6" s="605"/>
      <c r="J6" s="592"/>
      <c r="K6" s="594"/>
      <c r="L6" s="604"/>
      <c r="M6" s="614"/>
      <c r="N6" s="617"/>
      <c r="O6" s="619"/>
      <c r="P6" s="594"/>
      <c r="Q6" s="604"/>
      <c r="R6" s="614"/>
    </row>
    <row r="7" spans="1:18" ht="15.75" thickTop="1">
      <c r="A7" s="244" t="s">
        <v>353</v>
      </c>
      <c r="B7" s="245" t="s">
        <v>142</v>
      </c>
      <c r="C7" s="253">
        <v>1151</v>
      </c>
      <c r="D7" s="254">
        <v>7</v>
      </c>
      <c r="E7" s="255">
        <v>441</v>
      </c>
      <c r="F7" s="253">
        <v>162</v>
      </c>
      <c r="G7" s="255">
        <v>14</v>
      </c>
      <c r="H7" s="253">
        <v>157</v>
      </c>
      <c r="I7" s="254">
        <v>11</v>
      </c>
      <c r="J7" s="255">
        <v>211</v>
      </c>
      <c r="K7" s="253">
        <v>1070</v>
      </c>
      <c r="L7" s="254">
        <v>10</v>
      </c>
      <c r="M7" s="255">
        <v>404</v>
      </c>
      <c r="N7" s="253">
        <v>164</v>
      </c>
      <c r="O7" s="255">
        <v>27</v>
      </c>
      <c r="P7" s="253">
        <v>130</v>
      </c>
      <c r="Q7" s="254">
        <v>11</v>
      </c>
      <c r="R7" s="255">
        <v>211</v>
      </c>
    </row>
    <row r="8" spans="1:18" ht="15">
      <c r="A8" s="246" t="s">
        <v>354</v>
      </c>
      <c r="B8" s="246" t="s">
        <v>143</v>
      </c>
      <c r="C8" s="256">
        <v>132</v>
      </c>
      <c r="D8" s="257">
        <v>3</v>
      </c>
      <c r="E8" s="258">
        <v>79</v>
      </c>
      <c r="F8" s="256">
        <v>15</v>
      </c>
      <c r="G8" s="258">
        <v>2</v>
      </c>
      <c r="H8" s="256">
        <v>28</v>
      </c>
      <c r="I8" s="257">
        <v>0</v>
      </c>
      <c r="J8" s="258">
        <v>26</v>
      </c>
      <c r="K8" s="256">
        <v>104</v>
      </c>
      <c r="L8" s="257">
        <v>3</v>
      </c>
      <c r="M8" s="258">
        <v>95</v>
      </c>
      <c r="N8" s="256">
        <v>34</v>
      </c>
      <c r="O8" s="258">
        <v>0</v>
      </c>
      <c r="P8" s="256">
        <v>24</v>
      </c>
      <c r="Q8" s="257">
        <v>3</v>
      </c>
      <c r="R8" s="258">
        <v>18</v>
      </c>
    </row>
    <row r="9" spans="1:18" ht="15">
      <c r="A9" s="244" t="s">
        <v>355</v>
      </c>
      <c r="B9" s="244" t="s">
        <v>224</v>
      </c>
      <c r="C9" s="256">
        <v>252</v>
      </c>
      <c r="D9" s="257">
        <v>9</v>
      </c>
      <c r="E9" s="258">
        <v>241</v>
      </c>
      <c r="F9" s="256">
        <v>29</v>
      </c>
      <c r="G9" s="258">
        <v>6</v>
      </c>
      <c r="H9" s="256">
        <v>40</v>
      </c>
      <c r="I9" s="257">
        <v>6</v>
      </c>
      <c r="J9" s="258">
        <v>67</v>
      </c>
      <c r="K9" s="256">
        <v>186</v>
      </c>
      <c r="L9" s="257">
        <v>11</v>
      </c>
      <c r="M9" s="258">
        <v>178</v>
      </c>
      <c r="N9" s="256">
        <v>31</v>
      </c>
      <c r="O9" s="258">
        <v>11</v>
      </c>
      <c r="P9" s="256">
        <v>30</v>
      </c>
      <c r="Q9" s="257">
        <v>6</v>
      </c>
      <c r="R9" s="258">
        <v>89</v>
      </c>
    </row>
    <row r="10" spans="1:18" ht="15">
      <c r="A10" s="246" t="s">
        <v>356</v>
      </c>
      <c r="B10" s="246" t="s">
        <v>145</v>
      </c>
      <c r="C10" s="256">
        <v>80</v>
      </c>
      <c r="D10" s="257">
        <v>2</v>
      </c>
      <c r="E10" s="258">
        <v>101</v>
      </c>
      <c r="F10" s="256">
        <v>2</v>
      </c>
      <c r="G10" s="258">
        <v>1</v>
      </c>
      <c r="H10" s="256">
        <v>5</v>
      </c>
      <c r="I10" s="257">
        <v>2</v>
      </c>
      <c r="J10" s="258">
        <v>11</v>
      </c>
      <c r="K10" s="256">
        <v>67</v>
      </c>
      <c r="L10" s="257">
        <v>1</v>
      </c>
      <c r="M10" s="258">
        <v>103</v>
      </c>
      <c r="N10" s="256">
        <v>4</v>
      </c>
      <c r="O10" s="258">
        <v>0</v>
      </c>
      <c r="P10" s="256">
        <v>6</v>
      </c>
      <c r="Q10" s="257">
        <v>2</v>
      </c>
      <c r="R10" s="258">
        <v>29</v>
      </c>
    </row>
    <row r="11" spans="1:18" ht="15">
      <c r="A11" s="244" t="s">
        <v>357</v>
      </c>
      <c r="B11" s="244" t="s">
        <v>146</v>
      </c>
      <c r="C11" s="256">
        <v>87</v>
      </c>
      <c r="D11" s="257">
        <v>2</v>
      </c>
      <c r="E11" s="258">
        <v>73</v>
      </c>
      <c r="F11" s="256">
        <v>10</v>
      </c>
      <c r="G11" s="258">
        <v>1</v>
      </c>
      <c r="H11" s="256">
        <v>13</v>
      </c>
      <c r="I11" s="257">
        <v>3</v>
      </c>
      <c r="J11" s="258">
        <v>24</v>
      </c>
      <c r="K11" s="256">
        <v>70</v>
      </c>
      <c r="L11" s="257">
        <v>6</v>
      </c>
      <c r="M11" s="258">
        <v>44</v>
      </c>
      <c r="N11" s="256">
        <v>18</v>
      </c>
      <c r="O11" s="258">
        <v>3</v>
      </c>
      <c r="P11" s="256">
        <v>5</v>
      </c>
      <c r="Q11" s="257">
        <v>3</v>
      </c>
      <c r="R11" s="258">
        <v>23</v>
      </c>
    </row>
    <row r="12" spans="1:18" ht="15">
      <c r="A12" s="246" t="s">
        <v>358</v>
      </c>
      <c r="B12" s="246" t="s">
        <v>147</v>
      </c>
      <c r="C12" s="256">
        <v>5928</v>
      </c>
      <c r="D12" s="257">
        <v>123</v>
      </c>
      <c r="E12" s="258">
        <v>2055</v>
      </c>
      <c r="F12" s="256">
        <v>663</v>
      </c>
      <c r="G12" s="258">
        <v>88</v>
      </c>
      <c r="H12" s="256">
        <v>909</v>
      </c>
      <c r="I12" s="257">
        <v>96</v>
      </c>
      <c r="J12" s="258">
        <v>1298</v>
      </c>
      <c r="K12" s="256">
        <v>5557</v>
      </c>
      <c r="L12" s="257">
        <v>106</v>
      </c>
      <c r="M12" s="258">
        <v>1432</v>
      </c>
      <c r="N12" s="256">
        <v>936</v>
      </c>
      <c r="O12" s="258">
        <v>167</v>
      </c>
      <c r="P12" s="256">
        <v>762</v>
      </c>
      <c r="Q12" s="257">
        <v>103</v>
      </c>
      <c r="R12" s="258">
        <v>1636</v>
      </c>
    </row>
    <row r="13" spans="1:18" ht="15">
      <c r="A13" s="244" t="s">
        <v>359</v>
      </c>
      <c r="B13" s="244" t="s">
        <v>148</v>
      </c>
      <c r="C13" s="256">
        <v>2134</v>
      </c>
      <c r="D13" s="257">
        <v>23</v>
      </c>
      <c r="E13" s="258">
        <v>853</v>
      </c>
      <c r="F13" s="256">
        <v>188</v>
      </c>
      <c r="G13" s="258">
        <v>30</v>
      </c>
      <c r="H13" s="256">
        <v>228</v>
      </c>
      <c r="I13" s="257">
        <v>37</v>
      </c>
      <c r="J13" s="258">
        <v>574</v>
      </c>
      <c r="K13" s="256">
        <v>1887</v>
      </c>
      <c r="L13" s="257">
        <v>16</v>
      </c>
      <c r="M13" s="258">
        <v>1267</v>
      </c>
      <c r="N13" s="256">
        <v>238</v>
      </c>
      <c r="O13" s="258">
        <v>47</v>
      </c>
      <c r="P13" s="256">
        <v>179</v>
      </c>
      <c r="Q13" s="257">
        <v>26</v>
      </c>
      <c r="R13" s="258">
        <v>634</v>
      </c>
    </row>
    <row r="14" spans="1:18" ht="15">
      <c r="A14" s="246" t="s">
        <v>360</v>
      </c>
      <c r="B14" s="246" t="s">
        <v>149</v>
      </c>
      <c r="C14" s="256">
        <v>48</v>
      </c>
      <c r="D14" s="257">
        <v>3</v>
      </c>
      <c r="E14" s="258">
        <v>45</v>
      </c>
      <c r="F14" s="256">
        <v>3</v>
      </c>
      <c r="G14" s="258">
        <v>1</v>
      </c>
      <c r="H14" s="256">
        <v>3</v>
      </c>
      <c r="I14" s="257">
        <v>2</v>
      </c>
      <c r="J14" s="258">
        <v>20</v>
      </c>
      <c r="K14" s="256">
        <v>34</v>
      </c>
      <c r="L14" s="257">
        <v>9</v>
      </c>
      <c r="M14" s="258">
        <v>47</v>
      </c>
      <c r="N14" s="256">
        <v>1</v>
      </c>
      <c r="O14" s="258">
        <v>2</v>
      </c>
      <c r="P14" s="256">
        <v>7</v>
      </c>
      <c r="Q14" s="257">
        <v>2</v>
      </c>
      <c r="R14" s="258">
        <v>27</v>
      </c>
    </row>
    <row r="15" spans="1:18" ht="15">
      <c r="A15" s="244" t="s">
        <v>361</v>
      </c>
      <c r="B15" s="244" t="s">
        <v>150</v>
      </c>
      <c r="C15" s="256">
        <v>472</v>
      </c>
      <c r="D15" s="257">
        <v>3</v>
      </c>
      <c r="E15" s="258">
        <v>654</v>
      </c>
      <c r="F15" s="256">
        <v>47</v>
      </c>
      <c r="G15" s="258">
        <v>18</v>
      </c>
      <c r="H15" s="256">
        <v>71</v>
      </c>
      <c r="I15" s="257">
        <v>30</v>
      </c>
      <c r="J15" s="258">
        <v>376</v>
      </c>
      <c r="K15" s="256">
        <v>462</v>
      </c>
      <c r="L15" s="257">
        <v>9</v>
      </c>
      <c r="M15" s="258">
        <v>716</v>
      </c>
      <c r="N15" s="256">
        <v>79</v>
      </c>
      <c r="O15" s="258">
        <v>31</v>
      </c>
      <c r="P15" s="256">
        <v>63</v>
      </c>
      <c r="Q15" s="257">
        <v>22</v>
      </c>
      <c r="R15" s="258">
        <v>290</v>
      </c>
    </row>
    <row r="16" spans="1:18" ht="15">
      <c r="A16" s="246" t="s">
        <v>362</v>
      </c>
      <c r="B16" s="246" t="s">
        <v>151</v>
      </c>
      <c r="C16" s="256">
        <v>381</v>
      </c>
      <c r="D16" s="257">
        <v>15</v>
      </c>
      <c r="E16" s="258">
        <v>363</v>
      </c>
      <c r="F16" s="256">
        <v>37</v>
      </c>
      <c r="G16" s="258">
        <v>20</v>
      </c>
      <c r="H16" s="256">
        <v>51</v>
      </c>
      <c r="I16" s="257">
        <v>29</v>
      </c>
      <c r="J16" s="258">
        <v>198</v>
      </c>
      <c r="K16" s="256">
        <v>338</v>
      </c>
      <c r="L16" s="257">
        <v>8</v>
      </c>
      <c r="M16" s="258">
        <v>320</v>
      </c>
      <c r="N16" s="256">
        <v>57</v>
      </c>
      <c r="O16" s="258">
        <v>42</v>
      </c>
      <c r="P16" s="256">
        <v>51</v>
      </c>
      <c r="Q16" s="257">
        <v>29</v>
      </c>
      <c r="R16" s="258">
        <v>246</v>
      </c>
    </row>
    <row r="17" spans="1:18" ht="15">
      <c r="A17" s="244" t="s">
        <v>363</v>
      </c>
      <c r="B17" s="244" t="s">
        <v>152</v>
      </c>
      <c r="C17" s="256">
        <v>60</v>
      </c>
      <c r="D17" s="257">
        <v>2</v>
      </c>
      <c r="E17" s="258">
        <v>50</v>
      </c>
      <c r="F17" s="256">
        <v>5</v>
      </c>
      <c r="G17" s="258">
        <v>6</v>
      </c>
      <c r="H17" s="256">
        <v>16</v>
      </c>
      <c r="I17" s="257">
        <v>0</v>
      </c>
      <c r="J17" s="258">
        <v>39</v>
      </c>
      <c r="K17" s="256">
        <v>58</v>
      </c>
      <c r="L17" s="257">
        <v>3</v>
      </c>
      <c r="M17" s="258">
        <v>69</v>
      </c>
      <c r="N17" s="256">
        <v>11</v>
      </c>
      <c r="O17" s="258">
        <v>2</v>
      </c>
      <c r="P17" s="256">
        <v>7</v>
      </c>
      <c r="Q17" s="257">
        <v>4</v>
      </c>
      <c r="R17" s="258">
        <v>32</v>
      </c>
    </row>
    <row r="18" spans="1:18" ht="15">
      <c r="A18" s="246" t="s">
        <v>364</v>
      </c>
      <c r="B18" s="246" t="s">
        <v>153</v>
      </c>
      <c r="C18" s="256">
        <v>88</v>
      </c>
      <c r="D18" s="257">
        <v>3</v>
      </c>
      <c r="E18" s="258">
        <v>76</v>
      </c>
      <c r="F18" s="256">
        <v>3</v>
      </c>
      <c r="G18" s="258">
        <v>2</v>
      </c>
      <c r="H18" s="256">
        <v>7</v>
      </c>
      <c r="I18" s="257">
        <v>5</v>
      </c>
      <c r="J18" s="258">
        <v>15</v>
      </c>
      <c r="K18" s="256">
        <v>89</v>
      </c>
      <c r="L18" s="257">
        <v>2</v>
      </c>
      <c r="M18" s="258">
        <v>56</v>
      </c>
      <c r="N18" s="256">
        <v>9</v>
      </c>
      <c r="O18" s="258">
        <v>6</v>
      </c>
      <c r="P18" s="256">
        <v>7</v>
      </c>
      <c r="Q18" s="257">
        <v>21</v>
      </c>
      <c r="R18" s="258">
        <v>26</v>
      </c>
    </row>
    <row r="19" spans="1:18" ht="15">
      <c r="A19" s="244" t="s">
        <v>365</v>
      </c>
      <c r="B19" s="244" t="s">
        <v>154</v>
      </c>
      <c r="C19" s="256">
        <v>91</v>
      </c>
      <c r="D19" s="257">
        <v>1</v>
      </c>
      <c r="E19" s="258">
        <v>71</v>
      </c>
      <c r="F19" s="256">
        <v>7</v>
      </c>
      <c r="G19" s="258">
        <v>3</v>
      </c>
      <c r="H19" s="256">
        <v>6</v>
      </c>
      <c r="I19" s="257">
        <v>1</v>
      </c>
      <c r="J19" s="258">
        <v>20</v>
      </c>
      <c r="K19" s="256">
        <v>50</v>
      </c>
      <c r="L19" s="257">
        <v>3</v>
      </c>
      <c r="M19" s="258">
        <v>49</v>
      </c>
      <c r="N19" s="256">
        <v>5</v>
      </c>
      <c r="O19" s="258">
        <v>1</v>
      </c>
      <c r="P19" s="256">
        <v>4</v>
      </c>
      <c r="Q19" s="257">
        <v>1</v>
      </c>
      <c r="R19" s="258">
        <v>20</v>
      </c>
    </row>
    <row r="20" spans="1:18" ht="15">
      <c r="A20" s="246" t="s">
        <v>366</v>
      </c>
      <c r="B20" s="246" t="s">
        <v>155</v>
      </c>
      <c r="C20" s="256">
        <v>107</v>
      </c>
      <c r="D20" s="257">
        <v>4</v>
      </c>
      <c r="E20" s="258">
        <v>64</v>
      </c>
      <c r="F20" s="256">
        <v>11</v>
      </c>
      <c r="G20" s="258">
        <v>1</v>
      </c>
      <c r="H20" s="256">
        <v>13</v>
      </c>
      <c r="I20" s="257">
        <v>3</v>
      </c>
      <c r="J20" s="258">
        <v>28</v>
      </c>
      <c r="K20" s="256">
        <v>84</v>
      </c>
      <c r="L20" s="257">
        <v>2</v>
      </c>
      <c r="M20" s="258">
        <v>119</v>
      </c>
      <c r="N20" s="256">
        <v>12</v>
      </c>
      <c r="O20" s="258">
        <v>7</v>
      </c>
      <c r="P20" s="256">
        <v>21</v>
      </c>
      <c r="Q20" s="257">
        <v>9</v>
      </c>
      <c r="R20" s="258">
        <v>37</v>
      </c>
    </row>
    <row r="21" spans="1:18" ht="15">
      <c r="A21" s="244" t="s">
        <v>367</v>
      </c>
      <c r="B21" s="244" t="s">
        <v>156</v>
      </c>
      <c r="C21" s="256">
        <v>101</v>
      </c>
      <c r="D21" s="257">
        <v>2</v>
      </c>
      <c r="E21" s="258">
        <v>87</v>
      </c>
      <c r="F21" s="256">
        <v>9</v>
      </c>
      <c r="G21" s="258">
        <v>6</v>
      </c>
      <c r="H21" s="256">
        <v>6</v>
      </c>
      <c r="I21" s="257">
        <v>4</v>
      </c>
      <c r="J21" s="258">
        <v>54</v>
      </c>
      <c r="K21" s="256">
        <v>80</v>
      </c>
      <c r="L21" s="257">
        <v>4</v>
      </c>
      <c r="M21" s="258">
        <v>55</v>
      </c>
      <c r="N21" s="256">
        <v>3</v>
      </c>
      <c r="O21" s="258">
        <v>7</v>
      </c>
      <c r="P21" s="256">
        <v>6</v>
      </c>
      <c r="Q21" s="257">
        <v>5</v>
      </c>
      <c r="R21" s="258">
        <v>32</v>
      </c>
    </row>
    <row r="22" spans="1:18" ht="15">
      <c r="A22" s="246" t="s">
        <v>368</v>
      </c>
      <c r="B22" s="246" t="s">
        <v>157</v>
      </c>
      <c r="C22" s="256">
        <v>2094</v>
      </c>
      <c r="D22" s="257">
        <v>32</v>
      </c>
      <c r="E22" s="258">
        <v>691</v>
      </c>
      <c r="F22" s="256">
        <v>196</v>
      </c>
      <c r="G22" s="258">
        <v>20</v>
      </c>
      <c r="H22" s="256">
        <v>247</v>
      </c>
      <c r="I22" s="257">
        <v>40</v>
      </c>
      <c r="J22" s="258">
        <v>300</v>
      </c>
      <c r="K22" s="256">
        <v>1972</v>
      </c>
      <c r="L22" s="257">
        <v>24</v>
      </c>
      <c r="M22" s="258">
        <v>547</v>
      </c>
      <c r="N22" s="256">
        <v>206</v>
      </c>
      <c r="O22" s="258">
        <v>41</v>
      </c>
      <c r="P22" s="256">
        <v>172</v>
      </c>
      <c r="Q22" s="257">
        <v>41</v>
      </c>
      <c r="R22" s="258">
        <v>292</v>
      </c>
    </row>
    <row r="23" spans="1:18" ht="15">
      <c r="A23" s="244" t="s">
        <v>369</v>
      </c>
      <c r="B23" s="244" t="s">
        <v>158</v>
      </c>
      <c r="C23" s="256">
        <v>231</v>
      </c>
      <c r="D23" s="257">
        <v>41</v>
      </c>
      <c r="E23" s="258">
        <v>128</v>
      </c>
      <c r="F23" s="256">
        <v>23</v>
      </c>
      <c r="G23" s="258">
        <v>8</v>
      </c>
      <c r="H23" s="256">
        <v>26</v>
      </c>
      <c r="I23" s="257">
        <v>3</v>
      </c>
      <c r="J23" s="258">
        <v>84</v>
      </c>
      <c r="K23" s="256">
        <v>201</v>
      </c>
      <c r="L23" s="257">
        <v>26</v>
      </c>
      <c r="M23" s="258">
        <v>128</v>
      </c>
      <c r="N23" s="256">
        <v>36</v>
      </c>
      <c r="O23" s="258">
        <v>9</v>
      </c>
      <c r="P23" s="256">
        <v>17</v>
      </c>
      <c r="Q23" s="257">
        <v>5</v>
      </c>
      <c r="R23" s="258">
        <v>75</v>
      </c>
    </row>
    <row r="24" spans="1:18" ht="15">
      <c r="A24" s="246" t="s">
        <v>370</v>
      </c>
      <c r="B24" s="246" t="s">
        <v>159</v>
      </c>
      <c r="C24" s="256">
        <v>50</v>
      </c>
      <c r="D24" s="257">
        <v>5</v>
      </c>
      <c r="E24" s="258">
        <v>24</v>
      </c>
      <c r="F24" s="256">
        <v>1</v>
      </c>
      <c r="G24" s="258">
        <v>8</v>
      </c>
      <c r="H24" s="256">
        <v>4</v>
      </c>
      <c r="I24" s="257">
        <v>5</v>
      </c>
      <c r="J24" s="258">
        <v>22</v>
      </c>
      <c r="K24" s="256">
        <v>52</v>
      </c>
      <c r="L24" s="257">
        <v>3</v>
      </c>
      <c r="M24" s="258">
        <v>32</v>
      </c>
      <c r="N24" s="256">
        <v>6</v>
      </c>
      <c r="O24" s="258">
        <v>14</v>
      </c>
      <c r="P24" s="256">
        <v>2</v>
      </c>
      <c r="Q24" s="257">
        <v>9</v>
      </c>
      <c r="R24" s="258">
        <v>10</v>
      </c>
    </row>
    <row r="25" spans="1:18" ht="15">
      <c r="A25" s="244" t="s">
        <v>371</v>
      </c>
      <c r="B25" s="244" t="s">
        <v>160</v>
      </c>
      <c r="C25" s="256">
        <v>179</v>
      </c>
      <c r="D25" s="257">
        <v>19</v>
      </c>
      <c r="E25" s="258">
        <v>152</v>
      </c>
      <c r="F25" s="256">
        <v>14</v>
      </c>
      <c r="G25" s="258">
        <v>6</v>
      </c>
      <c r="H25" s="256">
        <v>11</v>
      </c>
      <c r="I25" s="257">
        <v>5</v>
      </c>
      <c r="J25" s="258">
        <v>89</v>
      </c>
      <c r="K25" s="256">
        <v>132</v>
      </c>
      <c r="L25" s="257">
        <v>14</v>
      </c>
      <c r="M25" s="258">
        <v>161</v>
      </c>
      <c r="N25" s="256">
        <v>12</v>
      </c>
      <c r="O25" s="258">
        <v>6</v>
      </c>
      <c r="P25" s="256">
        <v>14</v>
      </c>
      <c r="Q25" s="257">
        <v>5</v>
      </c>
      <c r="R25" s="258">
        <v>97</v>
      </c>
    </row>
    <row r="26" spans="1:18" ht="15">
      <c r="A26" s="246" t="s">
        <v>372</v>
      </c>
      <c r="B26" s="246" t="s">
        <v>161</v>
      </c>
      <c r="C26" s="256">
        <v>530</v>
      </c>
      <c r="D26" s="257">
        <v>4</v>
      </c>
      <c r="E26" s="258">
        <v>559</v>
      </c>
      <c r="F26" s="256">
        <v>51</v>
      </c>
      <c r="G26" s="258">
        <v>18</v>
      </c>
      <c r="H26" s="256">
        <v>51</v>
      </c>
      <c r="I26" s="257">
        <v>16</v>
      </c>
      <c r="J26" s="258">
        <v>197</v>
      </c>
      <c r="K26" s="256">
        <v>440</v>
      </c>
      <c r="L26" s="257">
        <v>5</v>
      </c>
      <c r="M26" s="258">
        <v>504</v>
      </c>
      <c r="N26" s="256">
        <v>60</v>
      </c>
      <c r="O26" s="258">
        <v>34</v>
      </c>
      <c r="P26" s="256">
        <v>56</v>
      </c>
      <c r="Q26" s="257">
        <v>19</v>
      </c>
      <c r="R26" s="258">
        <v>230</v>
      </c>
    </row>
    <row r="27" spans="1:18" ht="15">
      <c r="A27" s="244" t="s">
        <v>373</v>
      </c>
      <c r="B27" s="244" t="s">
        <v>162</v>
      </c>
      <c r="C27" s="256">
        <v>663</v>
      </c>
      <c r="D27" s="257">
        <v>5</v>
      </c>
      <c r="E27" s="258">
        <v>388</v>
      </c>
      <c r="F27" s="256">
        <v>42</v>
      </c>
      <c r="G27" s="258">
        <v>6</v>
      </c>
      <c r="H27" s="256">
        <v>57</v>
      </c>
      <c r="I27" s="257">
        <v>7</v>
      </c>
      <c r="J27" s="258">
        <v>44</v>
      </c>
      <c r="K27" s="256">
        <v>517</v>
      </c>
      <c r="L27" s="257">
        <v>4</v>
      </c>
      <c r="M27" s="258">
        <v>298</v>
      </c>
      <c r="N27" s="256">
        <v>50</v>
      </c>
      <c r="O27" s="258">
        <v>16</v>
      </c>
      <c r="P27" s="256">
        <v>64</v>
      </c>
      <c r="Q27" s="257">
        <v>3</v>
      </c>
      <c r="R27" s="258">
        <v>38</v>
      </c>
    </row>
    <row r="28" spans="1:18" ht="15">
      <c r="A28" s="246" t="s">
        <v>374</v>
      </c>
      <c r="B28" s="246" t="s">
        <v>163</v>
      </c>
      <c r="C28" s="256">
        <v>147</v>
      </c>
      <c r="D28" s="257">
        <v>15</v>
      </c>
      <c r="E28" s="258">
        <v>92</v>
      </c>
      <c r="F28" s="256">
        <v>11</v>
      </c>
      <c r="G28" s="258">
        <v>6</v>
      </c>
      <c r="H28" s="256">
        <v>17</v>
      </c>
      <c r="I28" s="257">
        <v>8</v>
      </c>
      <c r="J28" s="258">
        <v>95</v>
      </c>
      <c r="K28" s="256">
        <v>105</v>
      </c>
      <c r="L28" s="257">
        <v>6</v>
      </c>
      <c r="M28" s="258">
        <v>82</v>
      </c>
      <c r="N28" s="256">
        <v>9</v>
      </c>
      <c r="O28" s="258">
        <v>11</v>
      </c>
      <c r="P28" s="256">
        <v>15</v>
      </c>
      <c r="Q28" s="257">
        <v>11</v>
      </c>
      <c r="R28" s="258">
        <v>75</v>
      </c>
    </row>
    <row r="29" spans="1:18" ht="15">
      <c r="A29" s="244" t="s">
        <v>375</v>
      </c>
      <c r="B29" s="244" t="s">
        <v>164</v>
      </c>
      <c r="C29" s="256">
        <v>155</v>
      </c>
      <c r="D29" s="257">
        <v>5</v>
      </c>
      <c r="E29" s="258">
        <v>136</v>
      </c>
      <c r="F29" s="256">
        <v>39</v>
      </c>
      <c r="G29" s="258">
        <v>5</v>
      </c>
      <c r="H29" s="256">
        <v>40</v>
      </c>
      <c r="I29" s="257">
        <v>4</v>
      </c>
      <c r="J29" s="258">
        <v>54</v>
      </c>
      <c r="K29" s="256">
        <v>201</v>
      </c>
      <c r="L29" s="257">
        <v>2</v>
      </c>
      <c r="M29" s="258">
        <v>127</v>
      </c>
      <c r="N29" s="256">
        <v>34</v>
      </c>
      <c r="O29" s="258">
        <v>12</v>
      </c>
      <c r="P29" s="256">
        <v>42</v>
      </c>
      <c r="Q29" s="257">
        <v>7</v>
      </c>
      <c r="R29" s="258">
        <v>56</v>
      </c>
    </row>
    <row r="30" spans="1:18" ht="15">
      <c r="A30" s="246" t="s">
        <v>376</v>
      </c>
      <c r="B30" s="246" t="s">
        <v>165</v>
      </c>
      <c r="C30" s="256">
        <v>66</v>
      </c>
      <c r="D30" s="257">
        <v>1</v>
      </c>
      <c r="E30" s="258">
        <v>111</v>
      </c>
      <c r="F30" s="256">
        <v>10</v>
      </c>
      <c r="G30" s="258">
        <v>1</v>
      </c>
      <c r="H30" s="256">
        <v>9</v>
      </c>
      <c r="I30" s="257">
        <v>4</v>
      </c>
      <c r="J30" s="258">
        <v>55</v>
      </c>
      <c r="K30" s="256">
        <v>70</v>
      </c>
      <c r="L30" s="257">
        <v>1</v>
      </c>
      <c r="M30" s="258">
        <v>106</v>
      </c>
      <c r="N30" s="256">
        <v>7</v>
      </c>
      <c r="O30" s="258">
        <v>5</v>
      </c>
      <c r="P30" s="256">
        <v>12</v>
      </c>
      <c r="Q30" s="257">
        <v>4</v>
      </c>
      <c r="R30" s="258">
        <v>100</v>
      </c>
    </row>
    <row r="31" spans="1:18" ht="15">
      <c r="A31" s="244" t="s">
        <v>377</v>
      </c>
      <c r="B31" s="244" t="s">
        <v>166</v>
      </c>
      <c r="C31" s="256">
        <v>160</v>
      </c>
      <c r="D31" s="257">
        <v>5</v>
      </c>
      <c r="E31" s="258">
        <v>74</v>
      </c>
      <c r="F31" s="256">
        <v>17</v>
      </c>
      <c r="G31" s="258">
        <v>6</v>
      </c>
      <c r="H31" s="256">
        <v>18</v>
      </c>
      <c r="I31" s="257">
        <v>16</v>
      </c>
      <c r="J31" s="258">
        <v>36</v>
      </c>
      <c r="K31" s="256">
        <v>166</v>
      </c>
      <c r="L31" s="257">
        <v>3</v>
      </c>
      <c r="M31" s="258">
        <v>99</v>
      </c>
      <c r="N31" s="256">
        <v>16</v>
      </c>
      <c r="O31" s="258">
        <v>17</v>
      </c>
      <c r="P31" s="256">
        <v>18</v>
      </c>
      <c r="Q31" s="257">
        <v>16</v>
      </c>
      <c r="R31" s="258">
        <v>49</v>
      </c>
    </row>
    <row r="32" spans="1:18" ht="15">
      <c r="A32" s="246" t="s">
        <v>378</v>
      </c>
      <c r="B32" s="246" t="s">
        <v>167</v>
      </c>
      <c r="C32" s="256">
        <v>410</v>
      </c>
      <c r="D32" s="257">
        <v>4</v>
      </c>
      <c r="E32" s="258">
        <v>723</v>
      </c>
      <c r="F32" s="256">
        <v>48</v>
      </c>
      <c r="G32" s="258">
        <v>8</v>
      </c>
      <c r="H32" s="256">
        <v>75</v>
      </c>
      <c r="I32" s="257">
        <v>8</v>
      </c>
      <c r="J32" s="258">
        <v>330</v>
      </c>
      <c r="K32" s="256">
        <v>376</v>
      </c>
      <c r="L32" s="257">
        <v>5</v>
      </c>
      <c r="M32" s="258">
        <v>766</v>
      </c>
      <c r="N32" s="256">
        <v>61</v>
      </c>
      <c r="O32" s="258">
        <v>15</v>
      </c>
      <c r="P32" s="256">
        <v>66</v>
      </c>
      <c r="Q32" s="257">
        <v>14</v>
      </c>
      <c r="R32" s="258">
        <v>389</v>
      </c>
    </row>
    <row r="33" spans="1:18" ht="15">
      <c r="A33" s="244" t="s">
        <v>379</v>
      </c>
      <c r="B33" s="244" t="s">
        <v>168</v>
      </c>
      <c r="C33" s="256">
        <v>1342</v>
      </c>
      <c r="D33" s="257">
        <v>7</v>
      </c>
      <c r="E33" s="258">
        <v>689</v>
      </c>
      <c r="F33" s="256">
        <v>97</v>
      </c>
      <c r="G33" s="258">
        <v>4</v>
      </c>
      <c r="H33" s="256">
        <v>142</v>
      </c>
      <c r="I33" s="257">
        <v>5</v>
      </c>
      <c r="J33" s="258">
        <v>138</v>
      </c>
      <c r="K33" s="256">
        <v>1095</v>
      </c>
      <c r="L33" s="257">
        <v>5</v>
      </c>
      <c r="M33" s="258">
        <v>590</v>
      </c>
      <c r="N33" s="256">
        <v>103</v>
      </c>
      <c r="O33" s="258">
        <v>8</v>
      </c>
      <c r="P33" s="256">
        <v>65</v>
      </c>
      <c r="Q33" s="257">
        <v>10</v>
      </c>
      <c r="R33" s="258">
        <v>118</v>
      </c>
    </row>
    <row r="34" spans="1:18" ht="15">
      <c r="A34" s="246" t="s">
        <v>380</v>
      </c>
      <c r="B34" s="246" t="s">
        <v>169</v>
      </c>
      <c r="C34" s="256">
        <v>100</v>
      </c>
      <c r="D34" s="257">
        <v>3</v>
      </c>
      <c r="E34" s="258">
        <v>91</v>
      </c>
      <c r="F34" s="256">
        <v>8</v>
      </c>
      <c r="G34" s="258">
        <v>5</v>
      </c>
      <c r="H34" s="256">
        <v>18</v>
      </c>
      <c r="I34" s="257">
        <v>10</v>
      </c>
      <c r="J34" s="258">
        <v>29</v>
      </c>
      <c r="K34" s="256">
        <v>69</v>
      </c>
      <c r="L34" s="257">
        <v>4</v>
      </c>
      <c r="M34" s="258">
        <v>88</v>
      </c>
      <c r="N34" s="256">
        <v>22</v>
      </c>
      <c r="O34" s="258">
        <v>6</v>
      </c>
      <c r="P34" s="256">
        <v>12</v>
      </c>
      <c r="Q34" s="257">
        <v>2</v>
      </c>
      <c r="R34" s="258">
        <v>52</v>
      </c>
    </row>
    <row r="35" spans="1:18" ht="15">
      <c r="A35" s="244" t="s">
        <v>381</v>
      </c>
      <c r="B35" s="244" t="s">
        <v>170</v>
      </c>
      <c r="C35" s="256">
        <v>20</v>
      </c>
      <c r="D35" s="257">
        <v>5</v>
      </c>
      <c r="E35" s="258">
        <v>45</v>
      </c>
      <c r="F35" s="256">
        <v>4</v>
      </c>
      <c r="G35" s="258">
        <v>3</v>
      </c>
      <c r="H35" s="256">
        <v>2</v>
      </c>
      <c r="I35" s="257">
        <v>4</v>
      </c>
      <c r="J35" s="258">
        <v>26</v>
      </c>
      <c r="K35" s="256">
        <v>31</v>
      </c>
      <c r="L35" s="257">
        <v>4</v>
      </c>
      <c r="M35" s="258">
        <v>40</v>
      </c>
      <c r="N35" s="256">
        <v>7</v>
      </c>
      <c r="O35" s="258">
        <v>8</v>
      </c>
      <c r="P35" s="256">
        <v>4</v>
      </c>
      <c r="Q35" s="257">
        <v>2</v>
      </c>
      <c r="R35" s="258">
        <v>18</v>
      </c>
    </row>
    <row r="36" spans="1:18" ht="15">
      <c r="A36" s="246" t="s">
        <v>382</v>
      </c>
      <c r="B36" s="246" t="s">
        <v>171</v>
      </c>
      <c r="C36" s="256">
        <v>60</v>
      </c>
      <c r="D36" s="257">
        <v>1</v>
      </c>
      <c r="E36" s="258">
        <v>48</v>
      </c>
      <c r="F36" s="256">
        <v>0</v>
      </c>
      <c r="G36" s="258">
        <v>3</v>
      </c>
      <c r="H36" s="256">
        <v>1</v>
      </c>
      <c r="I36" s="257">
        <v>0</v>
      </c>
      <c r="J36" s="258">
        <v>16</v>
      </c>
      <c r="K36" s="256">
        <v>22</v>
      </c>
      <c r="L36" s="257">
        <v>1</v>
      </c>
      <c r="M36" s="258">
        <v>28</v>
      </c>
      <c r="N36" s="256">
        <v>0</v>
      </c>
      <c r="O36" s="258">
        <v>0</v>
      </c>
      <c r="P36" s="256">
        <v>0</v>
      </c>
      <c r="Q36" s="257">
        <v>1</v>
      </c>
      <c r="R36" s="258">
        <v>6</v>
      </c>
    </row>
    <row r="37" spans="1:18" ht="15">
      <c r="A37" s="244" t="s">
        <v>383</v>
      </c>
      <c r="B37" s="244" t="s">
        <v>172</v>
      </c>
      <c r="C37" s="256">
        <v>736</v>
      </c>
      <c r="D37" s="257">
        <v>5</v>
      </c>
      <c r="E37" s="258">
        <v>380</v>
      </c>
      <c r="F37" s="256">
        <v>61</v>
      </c>
      <c r="G37" s="258">
        <v>8</v>
      </c>
      <c r="H37" s="256">
        <v>69</v>
      </c>
      <c r="I37" s="257">
        <v>5</v>
      </c>
      <c r="J37" s="258">
        <v>352</v>
      </c>
      <c r="K37" s="256">
        <v>609</v>
      </c>
      <c r="L37" s="257">
        <v>6</v>
      </c>
      <c r="M37" s="258">
        <v>387</v>
      </c>
      <c r="N37" s="256">
        <v>79</v>
      </c>
      <c r="O37" s="258">
        <v>14</v>
      </c>
      <c r="P37" s="256">
        <v>56</v>
      </c>
      <c r="Q37" s="257">
        <v>5</v>
      </c>
      <c r="R37" s="258">
        <v>153</v>
      </c>
    </row>
    <row r="38" spans="1:18" ht="15">
      <c r="A38" s="246" t="s">
        <v>384</v>
      </c>
      <c r="B38" s="246" t="s">
        <v>173</v>
      </c>
      <c r="C38" s="256">
        <v>190</v>
      </c>
      <c r="D38" s="257">
        <v>1</v>
      </c>
      <c r="E38" s="258">
        <v>84</v>
      </c>
      <c r="F38" s="256">
        <v>27</v>
      </c>
      <c r="G38" s="258">
        <v>12</v>
      </c>
      <c r="H38" s="256">
        <v>27</v>
      </c>
      <c r="I38" s="257">
        <v>15</v>
      </c>
      <c r="J38" s="258">
        <v>53</v>
      </c>
      <c r="K38" s="256">
        <v>145</v>
      </c>
      <c r="L38" s="257">
        <v>9</v>
      </c>
      <c r="M38" s="258">
        <v>117</v>
      </c>
      <c r="N38" s="256">
        <v>28</v>
      </c>
      <c r="O38" s="258">
        <v>23</v>
      </c>
      <c r="P38" s="256">
        <v>17</v>
      </c>
      <c r="Q38" s="257">
        <v>11</v>
      </c>
      <c r="R38" s="258">
        <v>51</v>
      </c>
    </row>
    <row r="39" spans="1:18" ht="15">
      <c r="A39" s="244" t="s">
        <v>385</v>
      </c>
      <c r="B39" s="244" t="s">
        <v>292</v>
      </c>
      <c r="C39" s="256">
        <v>1314</v>
      </c>
      <c r="D39" s="257">
        <v>13</v>
      </c>
      <c r="E39" s="258">
        <v>604</v>
      </c>
      <c r="F39" s="256">
        <v>120</v>
      </c>
      <c r="G39" s="258">
        <v>7</v>
      </c>
      <c r="H39" s="256">
        <v>167</v>
      </c>
      <c r="I39" s="257">
        <v>16</v>
      </c>
      <c r="J39" s="258">
        <v>361</v>
      </c>
      <c r="K39" s="256">
        <v>1108</v>
      </c>
      <c r="L39" s="257">
        <v>19</v>
      </c>
      <c r="M39" s="258">
        <v>617</v>
      </c>
      <c r="N39" s="256">
        <v>154</v>
      </c>
      <c r="O39" s="258">
        <v>25</v>
      </c>
      <c r="P39" s="256">
        <v>112</v>
      </c>
      <c r="Q39" s="257">
        <v>20</v>
      </c>
      <c r="R39" s="258">
        <v>211</v>
      </c>
    </row>
    <row r="40" spans="1:18" ht="15">
      <c r="A40" s="246" t="s">
        <v>386</v>
      </c>
      <c r="B40" s="246" t="s">
        <v>174</v>
      </c>
      <c r="C40" s="256">
        <v>19439</v>
      </c>
      <c r="D40" s="257">
        <v>44</v>
      </c>
      <c r="E40" s="258">
        <v>13401</v>
      </c>
      <c r="F40" s="256">
        <v>3824</v>
      </c>
      <c r="G40" s="258">
        <v>72</v>
      </c>
      <c r="H40" s="256">
        <v>4625</v>
      </c>
      <c r="I40" s="257">
        <v>86</v>
      </c>
      <c r="J40" s="258">
        <v>4589</v>
      </c>
      <c r="K40" s="256">
        <v>18136</v>
      </c>
      <c r="L40" s="257">
        <v>37</v>
      </c>
      <c r="M40" s="258">
        <v>11372</v>
      </c>
      <c r="N40" s="256">
        <v>4816</v>
      </c>
      <c r="O40" s="258">
        <v>106</v>
      </c>
      <c r="P40" s="256">
        <v>3610</v>
      </c>
      <c r="Q40" s="257">
        <v>97</v>
      </c>
      <c r="R40" s="258">
        <v>4239</v>
      </c>
    </row>
    <row r="41" spans="1:18" ht="15">
      <c r="A41" s="244" t="s">
        <v>387</v>
      </c>
      <c r="B41" s="244" t="s">
        <v>175</v>
      </c>
      <c r="C41" s="256">
        <v>3354</v>
      </c>
      <c r="D41" s="257">
        <v>38</v>
      </c>
      <c r="E41" s="258">
        <v>1840</v>
      </c>
      <c r="F41" s="256">
        <v>413</v>
      </c>
      <c r="G41" s="258">
        <v>37</v>
      </c>
      <c r="H41" s="256">
        <v>555</v>
      </c>
      <c r="I41" s="257">
        <v>42</v>
      </c>
      <c r="J41" s="258">
        <v>575</v>
      </c>
      <c r="K41" s="256">
        <v>3007</v>
      </c>
      <c r="L41" s="257">
        <v>36</v>
      </c>
      <c r="M41" s="258">
        <v>1572</v>
      </c>
      <c r="N41" s="256">
        <v>573</v>
      </c>
      <c r="O41" s="258">
        <v>59</v>
      </c>
      <c r="P41" s="256">
        <v>439</v>
      </c>
      <c r="Q41" s="257">
        <v>51</v>
      </c>
      <c r="R41" s="258">
        <v>492</v>
      </c>
    </row>
    <row r="42" spans="1:18" ht="15">
      <c r="A42" s="246" t="s">
        <v>388</v>
      </c>
      <c r="B42" s="246" t="s">
        <v>176</v>
      </c>
      <c r="C42" s="256">
        <v>46</v>
      </c>
      <c r="D42" s="257">
        <v>1</v>
      </c>
      <c r="E42" s="258">
        <v>64</v>
      </c>
      <c r="F42" s="256">
        <v>3</v>
      </c>
      <c r="G42" s="258">
        <v>2</v>
      </c>
      <c r="H42" s="256">
        <v>2</v>
      </c>
      <c r="I42" s="257">
        <v>0</v>
      </c>
      <c r="J42" s="258">
        <v>15</v>
      </c>
      <c r="K42" s="256">
        <v>32</v>
      </c>
      <c r="L42" s="257">
        <v>0</v>
      </c>
      <c r="M42" s="258">
        <v>81</v>
      </c>
      <c r="N42" s="256">
        <v>0</v>
      </c>
      <c r="O42" s="258">
        <v>0</v>
      </c>
      <c r="P42" s="256">
        <v>2</v>
      </c>
      <c r="Q42" s="257">
        <v>0</v>
      </c>
      <c r="R42" s="258">
        <v>16</v>
      </c>
    </row>
    <row r="43" spans="1:18" ht="15">
      <c r="A43" s="244" t="s">
        <v>389</v>
      </c>
      <c r="B43" s="244" t="s">
        <v>177</v>
      </c>
      <c r="C43" s="256">
        <v>95</v>
      </c>
      <c r="D43" s="257">
        <v>7</v>
      </c>
      <c r="E43" s="258">
        <v>74</v>
      </c>
      <c r="F43" s="256">
        <v>13</v>
      </c>
      <c r="G43" s="258">
        <v>4</v>
      </c>
      <c r="H43" s="256">
        <v>13</v>
      </c>
      <c r="I43" s="257">
        <v>9</v>
      </c>
      <c r="J43" s="258">
        <v>44</v>
      </c>
      <c r="K43" s="256">
        <v>84</v>
      </c>
      <c r="L43" s="257">
        <v>5</v>
      </c>
      <c r="M43" s="258">
        <v>72</v>
      </c>
      <c r="N43" s="256">
        <v>19</v>
      </c>
      <c r="O43" s="258">
        <v>17</v>
      </c>
      <c r="P43" s="256">
        <v>17</v>
      </c>
      <c r="Q43" s="257">
        <v>15</v>
      </c>
      <c r="R43" s="258">
        <v>51</v>
      </c>
    </row>
    <row r="44" spans="1:18" ht="15">
      <c r="A44" s="246" t="s">
        <v>390</v>
      </c>
      <c r="B44" s="246" t="s">
        <v>178</v>
      </c>
      <c r="C44" s="256">
        <v>735</v>
      </c>
      <c r="D44" s="257">
        <v>16</v>
      </c>
      <c r="E44" s="258">
        <v>846</v>
      </c>
      <c r="F44" s="256">
        <v>93</v>
      </c>
      <c r="G44" s="258">
        <v>14</v>
      </c>
      <c r="H44" s="256">
        <v>131</v>
      </c>
      <c r="I44" s="257">
        <v>21</v>
      </c>
      <c r="J44" s="258">
        <v>142</v>
      </c>
      <c r="K44" s="256">
        <v>642</v>
      </c>
      <c r="L44" s="257">
        <v>4</v>
      </c>
      <c r="M44" s="258">
        <v>403</v>
      </c>
      <c r="N44" s="256">
        <v>99</v>
      </c>
      <c r="O44" s="258">
        <v>25</v>
      </c>
      <c r="P44" s="256">
        <v>90</v>
      </c>
      <c r="Q44" s="257">
        <v>20</v>
      </c>
      <c r="R44" s="258">
        <v>153</v>
      </c>
    </row>
    <row r="45" spans="1:18" ht="15">
      <c r="A45" s="244" t="s">
        <v>391</v>
      </c>
      <c r="B45" s="244" t="s">
        <v>179</v>
      </c>
      <c r="C45" s="256">
        <v>143</v>
      </c>
      <c r="D45" s="257">
        <v>2</v>
      </c>
      <c r="E45" s="258">
        <v>131</v>
      </c>
      <c r="F45" s="256">
        <v>8</v>
      </c>
      <c r="G45" s="258">
        <v>2</v>
      </c>
      <c r="H45" s="256">
        <v>18</v>
      </c>
      <c r="I45" s="257">
        <v>2</v>
      </c>
      <c r="J45" s="258">
        <v>84</v>
      </c>
      <c r="K45" s="256">
        <v>121</v>
      </c>
      <c r="L45" s="257">
        <v>2</v>
      </c>
      <c r="M45" s="258">
        <v>114</v>
      </c>
      <c r="N45" s="256">
        <v>19</v>
      </c>
      <c r="O45" s="258">
        <v>7</v>
      </c>
      <c r="P45" s="256">
        <v>20</v>
      </c>
      <c r="Q45" s="257">
        <v>2</v>
      </c>
      <c r="R45" s="258">
        <v>117</v>
      </c>
    </row>
    <row r="46" spans="1:18" ht="15">
      <c r="A46" s="246" t="s">
        <v>392</v>
      </c>
      <c r="B46" s="246" t="s">
        <v>180</v>
      </c>
      <c r="C46" s="256">
        <v>56</v>
      </c>
      <c r="D46" s="257">
        <v>7</v>
      </c>
      <c r="E46" s="258">
        <v>72</v>
      </c>
      <c r="F46" s="256">
        <v>14</v>
      </c>
      <c r="G46" s="258">
        <v>1</v>
      </c>
      <c r="H46" s="256">
        <v>6</v>
      </c>
      <c r="I46" s="257">
        <v>1</v>
      </c>
      <c r="J46" s="258">
        <v>53</v>
      </c>
      <c r="K46" s="256">
        <v>55</v>
      </c>
      <c r="L46" s="257">
        <v>5</v>
      </c>
      <c r="M46" s="258">
        <v>53</v>
      </c>
      <c r="N46" s="256">
        <v>7</v>
      </c>
      <c r="O46" s="258">
        <v>4</v>
      </c>
      <c r="P46" s="256">
        <v>10</v>
      </c>
      <c r="Q46" s="257">
        <v>2</v>
      </c>
      <c r="R46" s="258">
        <v>36</v>
      </c>
    </row>
    <row r="47" spans="1:18" ht="15">
      <c r="A47" s="244" t="s">
        <v>393</v>
      </c>
      <c r="B47" s="244" t="s">
        <v>181</v>
      </c>
      <c r="C47" s="256">
        <v>1249</v>
      </c>
      <c r="D47" s="257">
        <v>4</v>
      </c>
      <c r="E47" s="258">
        <v>745</v>
      </c>
      <c r="F47" s="256">
        <v>142</v>
      </c>
      <c r="G47" s="258">
        <v>6</v>
      </c>
      <c r="H47" s="256">
        <v>149</v>
      </c>
      <c r="I47" s="257">
        <v>14</v>
      </c>
      <c r="J47" s="258">
        <v>127</v>
      </c>
      <c r="K47" s="256">
        <v>1069</v>
      </c>
      <c r="L47" s="257">
        <v>5</v>
      </c>
      <c r="M47" s="258">
        <v>683</v>
      </c>
      <c r="N47" s="256">
        <v>167</v>
      </c>
      <c r="O47" s="258">
        <v>10</v>
      </c>
      <c r="P47" s="256">
        <v>146</v>
      </c>
      <c r="Q47" s="257">
        <v>7</v>
      </c>
      <c r="R47" s="258">
        <v>117</v>
      </c>
    </row>
    <row r="48" spans="1:18" ht="15">
      <c r="A48" s="246" t="s">
        <v>394</v>
      </c>
      <c r="B48" s="246" t="s">
        <v>182</v>
      </c>
      <c r="C48" s="256">
        <v>1076</v>
      </c>
      <c r="D48" s="257">
        <v>24</v>
      </c>
      <c r="E48" s="258">
        <v>605</v>
      </c>
      <c r="F48" s="256">
        <v>113</v>
      </c>
      <c r="G48" s="258">
        <v>29</v>
      </c>
      <c r="H48" s="256">
        <v>137</v>
      </c>
      <c r="I48" s="257">
        <v>36</v>
      </c>
      <c r="J48" s="258">
        <v>242</v>
      </c>
      <c r="K48" s="256">
        <v>967</v>
      </c>
      <c r="L48" s="257">
        <v>24</v>
      </c>
      <c r="M48" s="258">
        <v>595</v>
      </c>
      <c r="N48" s="256">
        <v>96</v>
      </c>
      <c r="O48" s="258">
        <v>52</v>
      </c>
      <c r="P48" s="256">
        <v>90</v>
      </c>
      <c r="Q48" s="257">
        <v>44</v>
      </c>
      <c r="R48" s="258">
        <v>252</v>
      </c>
    </row>
    <row r="49" spans="1:18" ht="15">
      <c r="A49" s="244" t="s">
        <v>395</v>
      </c>
      <c r="B49" s="244" t="s">
        <v>183</v>
      </c>
      <c r="C49" s="256">
        <v>132</v>
      </c>
      <c r="D49" s="257">
        <v>8</v>
      </c>
      <c r="E49" s="258">
        <v>185</v>
      </c>
      <c r="F49" s="256">
        <v>14</v>
      </c>
      <c r="G49" s="258">
        <v>7</v>
      </c>
      <c r="H49" s="256">
        <v>19</v>
      </c>
      <c r="I49" s="257">
        <v>10</v>
      </c>
      <c r="J49" s="258">
        <v>86</v>
      </c>
      <c r="K49" s="256">
        <v>121</v>
      </c>
      <c r="L49" s="257">
        <v>4</v>
      </c>
      <c r="M49" s="258">
        <v>167</v>
      </c>
      <c r="N49" s="256">
        <v>13</v>
      </c>
      <c r="O49" s="258">
        <v>15</v>
      </c>
      <c r="P49" s="256">
        <v>20</v>
      </c>
      <c r="Q49" s="257">
        <v>13</v>
      </c>
      <c r="R49" s="258">
        <v>118</v>
      </c>
    </row>
    <row r="50" spans="1:18" ht="15">
      <c r="A50" s="246" t="s">
        <v>396</v>
      </c>
      <c r="B50" s="246" t="s">
        <v>184</v>
      </c>
      <c r="C50" s="256">
        <v>238</v>
      </c>
      <c r="D50" s="257">
        <v>4</v>
      </c>
      <c r="E50" s="258">
        <v>186</v>
      </c>
      <c r="F50" s="256">
        <v>26</v>
      </c>
      <c r="G50" s="258">
        <v>5</v>
      </c>
      <c r="H50" s="256">
        <v>31</v>
      </c>
      <c r="I50" s="257">
        <v>3</v>
      </c>
      <c r="J50" s="258">
        <v>68</v>
      </c>
      <c r="K50" s="256">
        <v>271</v>
      </c>
      <c r="L50" s="257">
        <v>3</v>
      </c>
      <c r="M50" s="258">
        <v>193</v>
      </c>
      <c r="N50" s="256">
        <v>24</v>
      </c>
      <c r="O50" s="258">
        <v>7</v>
      </c>
      <c r="P50" s="256">
        <v>23</v>
      </c>
      <c r="Q50" s="257">
        <v>1</v>
      </c>
      <c r="R50" s="258">
        <v>77</v>
      </c>
    </row>
    <row r="51" spans="1:18" ht="15">
      <c r="A51" s="244" t="s">
        <v>397</v>
      </c>
      <c r="B51" s="244" t="s">
        <v>185</v>
      </c>
      <c r="C51" s="256">
        <v>394</v>
      </c>
      <c r="D51" s="257">
        <v>9</v>
      </c>
      <c r="E51" s="258">
        <v>463</v>
      </c>
      <c r="F51" s="256">
        <v>28</v>
      </c>
      <c r="G51" s="258">
        <v>16</v>
      </c>
      <c r="H51" s="256">
        <v>43</v>
      </c>
      <c r="I51" s="257">
        <v>16</v>
      </c>
      <c r="J51" s="258">
        <v>216</v>
      </c>
      <c r="K51" s="256">
        <v>396</v>
      </c>
      <c r="L51" s="257">
        <v>7</v>
      </c>
      <c r="M51" s="258">
        <v>439</v>
      </c>
      <c r="N51" s="256">
        <v>46</v>
      </c>
      <c r="O51" s="258">
        <v>24</v>
      </c>
      <c r="P51" s="256">
        <v>54</v>
      </c>
      <c r="Q51" s="257">
        <v>10</v>
      </c>
      <c r="R51" s="258">
        <v>154</v>
      </c>
    </row>
    <row r="52" spans="1:18" ht="15">
      <c r="A52" s="246" t="s">
        <v>398</v>
      </c>
      <c r="B52" s="246" t="s">
        <v>186</v>
      </c>
      <c r="C52" s="256">
        <v>325</v>
      </c>
      <c r="D52" s="257">
        <v>5</v>
      </c>
      <c r="E52" s="258">
        <v>335</v>
      </c>
      <c r="F52" s="256">
        <v>20</v>
      </c>
      <c r="G52" s="258">
        <v>2</v>
      </c>
      <c r="H52" s="256">
        <v>34</v>
      </c>
      <c r="I52" s="257">
        <v>15</v>
      </c>
      <c r="J52" s="258">
        <v>104</v>
      </c>
      <c r="K52" s="256">
        <v>364</v>
      </c>
      <c r="L52" s="257">
        <v>4</v>
      </c>
      <c r="M52" s="258">
        <v>338</v>
      </c>
      <c r="N52" s="256">
        <v>0</v>
      </c>
      <c r="O52" s="258">
        <v>0</v>
      </c>
      <c r="P52" s="256">
        <v>35</v>
      </c>
      <c r="Q52" s="257">
        <v>10</v>
      </c>
      <c r="R52" s="258">
        <v>125</v>
      </c>
    </row>
    <row r="53" spans="1:18" ht="15">
      <c r="A53" s="244" t="s">
        <v>399</v>
      </c>
      <c r="B53" s="244" t="s">
        <v>187</v>
      </c>
      <c r="C53" s="256">
        <v>300</v>
      </c>
      <c r="D53" s="257">
        <v>8</v>
      </c>
      <c r="E53" s="258">
        <v>127</v>
      </c>
      <c r="F53" s="256">
        <v>8</v>
      </c>
      <c r="G53" s="258">
        <v>10</v>
      </c>
      <c r="H53" s="256">
        <v>10</v>
      </c>
      <c r="I53" s="257">
        <v>17</v>
      </c>
      <c r="J53" s="258">
        <v>21</v>
      </c>
      <c r="K53" s="256">
        <v>186</v>
      </c>
      <c r="L53" s="257">
        <v>2</v>
      </c>
      <c r="M53" s="258">
        <v>95</v>
      </c>
      <c r="N53" s="256">
        <v>10</v>
      </c>
      <c r="O53" s="258">
        <v>28</v>
      </c>
      <c r="P53" s="256">
        <v>11</v>
      </c>
      <c r="Q53" s="257">
        <v>9</v>
      </c>
      <c r="R53" s="258">
        <v>18</v>
      </c>
    </row>
    <row r="54" spans="1:18" ht="15">
      <c r="A54" s="246" t="s">
        <v>400</v>
      </c>
      <c r="B54" s="246" t="s">
        <v>188</v>
      </c>
      <c r="C54" s="256">
        <v>588</v>
      </c>
      <c r="D54" s="257">
        <v>10</v>
      </c>
      <c r="E54" s="258">
        <v>477</v>
      </c>
      <c r="F54" s="256">
        <v>89</v>
      </c>
      <c r="G54" s="258">
        <v>16</v>
      </c>
      <c r="H54" s="256">
        <v>156</v>
      </c>
      <c r="I54" s="257">
        <v>14</v>
      </c>
      <c r="J54" s="258">
        <v>273</v>
      </c>
      <c r="K54" s="256">
        <v>565</v>
      </c>
      <c r="L54" s="257">
        <v>11</v>
      </c>
      <c r="M54" s="258">
        <v>399</v>
      </c>
      <c r="N54" s="256">
        <v>87</v>
      </c>
      <c r="O54" s="258">
        <v>13</v>
      </c>
      <c r="P54" s="256">
        <v>87</v>
      </c>
      <c r="Q54" s="257">
        <v>27</v>
      </c>
      <c r="R54" s="258">
        <v>238</v>
      </c>
    </row>
    <row r="55" spans="1:18" ht="15">
      <c r="A55" s="244" t="s">
        <v>401</v>
      </c>
      <c r="B55" s="244" t="s">
        <v>189</v>
      </c>
      <c r="C55" s="256">
        <v>65</v>
      </c>
      <c r="D55" s="257">
        <v>3</v>
      </c>
      <c r="E55" s="258">
        <v>43</v>
      </c>
      <c r="F55" s="256">
        <v>5</v>
      </c>
      <c r="G55" s="258">
        <v>6</v>
      </c>
      <c r="H55" s="256">
        <v>13</v>
      </c>
      <c r="I55" s="257">
        <v>10</v>
      </c>
      <c r="J55" s="258">
        <v>10</v>
      </c>
      <c r="K55" s="256">
        <v>55</v>
      </c>
      <c r="L55" s="257">
        <v>5</v>
      </c>
      <c r="M55" s="258">
        <v>39</v>
      </c>
      <c r="N55" s="256">
        <v>8</v>
      </c>
      <c r="O55" s="258">
        <v>15</v>
      </c>
      <c r="P55" s="256">
        <v>5</v>
      </c>
      <c r="Q55" s="257">
        <v>7</v>
      </c>
      <c r="R55" s="258">
        <v>13</v>
      </c>
    </row>
    <row r="56" spans="1:18" ht="15">
      <c r="A56" s="246" t="s">
        <v>402</v>
      </c>
      <c r="B56" s="246" t="s">
        <v>190</v>
      </c>
      <c r="C56" s="256">
        <v>94</v>
      </c>
      <c r="D56" s="257">
        <v>16</v>
      </c>
      <c r="E56" s="258">
        <v>91</v>
      </c>
      <c r="F56" s="256">
        <v>12</v>
      </c>
      <c r="G56" s="258">
        <v>37</v>
      </c>
      <c r="H56" s="256">
        <v>16</v>
      </c>
      <c r="I56" s="257">
        <v>25</v>
      </c>
      <c r="J56" s="258">
        <v>49</v>
      </c>
      <c r="K56" s="256">
        <v>122</v>
      </c>
      <c r="L56" s="257">
        <v>8</v>
      </c>
      <c r="M56" s="258">
        <v>83</v>
      </c>
      <c r="N56" s="256">
        <v>13</v>
      </c>
      <c r="O56" s="258">
        <v>45</v>
      </c>
      <c r="P56" s="256">
        <v>12</v>
      </c>
      <c r="Q56" s="257">
        <v>30</v>
      </c>
      <c r="R56" s="258">
        <v>49</v>
      </c>
    </row>
    <row r="57" spans="1:18" ht="15">
      <c r="A57" s="244" t="s">
        <v>403</v>
      </c>
      <c r="B57" s="244" t="s">
        <v>191</v>
      </c>
      <c r="C57" s="256">
        <v>75</v>
      </c>
      <c r="D57" s="257">
        <v>2</v>
      </c>
      <c r="E57" s="258">
        <v>63</v>
      </c>
      <c r="F57" s="256">
        <v>16</v>
      </c>
      <c r="G57" s="258">
        <v>5</v>
      </c>
      <c r="H57" s="256">
        <v>24</v>
      </c>
      <c r="I57" s="257">
        <v>2</v>
      </c>
      <c r="J57" s="258">
        <v>19</v>
      </c>
      <c r="K57" s="256">
        <v>95</v>
      </c>
      <c r="L57" s="257">
        <v>5</v>
      </c>
      <c r="M57" s="258">
        <v>69</v>
      </c>
      <c r="N57" s="256">
        <v>21</v>
      </c>
      <c r="O57" s="258">
        <v>4</v>
      </c>
      <c r="P57" s="256">
        <v>14</v>
      </c>
      <c r="Q57" s="257">
        <v>7</v>
      </c>
      <c r="R57" s="258">
        <v>18</v>
      </c>
    </row>
    <row r="58" spans="1:18" ht="15">
      <c r="A58" s="246" t="s">
        <v>404</v>
      </c>
      <c r="B58" s="246" t="s">
        <v>192</v>
      </c>
      <c r="C58" s="256">
        <v>180</v>
      </c>
      <c r="D58" s="257">
        <v>2</v>
      </c>
      <c r="E58" s="258">
        <v>134</v>
      </c>
      <c r="F58" s="256">
        <v>18</v>
      </c>
      <c r="G58" s="258">
        <v>1</v>
      </c>
      <c r="H58" s="256">
        <v>13</v>
      </c>
      <c r="I58" s="257">
        <v>7</v>
      </c>
      <c r="J58" s="258">
        <v>81</v>
      </c>
      <c r="K58" s="256">
        <v>141</v>
      </c>
      <c r="L58" s="257">
        <v>4</v>
      </c>
      <c r="M58" s="258">
        <v>144</v>
      </c>
      <c r="N58" s="256">
        <v>16</v>
      </c>
      <c r="O58" s="258">
        <v>8</v>
      </c>
      <c r="P58" s="256">
        <v>22</v>
      </c>
      <c r="Q58" s="257">
        <v>3</v>
      </c>
      <c r="R58" s="258">
        <v>113</v>
      </c>
    </row>
    <row r="59" spans="1:18" ht="15">
      <c r="A59" s="244" t="s">
        <v>405</v>
      </c>
      <c r="B59" s="244" t="s">
        <v>193</v>
      </c>
      <c r="C59" s="256">
        <v>87</v>
      </c>
      <c r="D59" s="257">
        <v>6</v>
      </c>
      <c r="E59" s="258">
        <v>88</v>
      </c>
      <c r="F59" s="256">
        <v>14</v>
      </c>
      <c r="G59" s="258">
        <v>7</v>
      </c>
      <c r="H59" s="256">
        <v>19</v>
      </c>
      <c r="I59" s="257">
        <v>4</v>
      </c>
      <c r="J59" s="258">
        <v>42</v>
      </c>
      <c r="K59" s="256">
        <v>70</v>
      </c>
      <c r="L59" s="257">
        <v>4</v>
      </c>
      <c r="M59" s="258">
        <v>55</v>
      </c>
      <c r="N59" s="256">
        <v>17</v>
      </c>
      <c r="O59" s="258">
        <v>8</v>
      </c>
      <c r="P59" s="256">
        <v>17</v>
      </c>
      <c r="Q59" s="257">
        <v>8</v>
      </c>
      <c r="R59" s="258">
        <v>47</v>
      </c>
    </row>
    <row r="60" spans="1:18" ht="15">
      <c r="A60" s="246" t="s">
        <v>406</v>
      </c>
      <c r="B60" s="246" t="s">
        <v>194</v>
      </c>
      <c r="C60" s="256">
        <v>476</v>
      </c>
      <c r="D60" s="257">
        <v>2</v>
      </c>
      <c r="E60" s="258">
        <v>257</v>
      </c>
      <c r="F60" s="256">
        <v>39</v>
      </c>
      <c r="G60" s="258">
        <v>8</v>
      </c>
      <c r="H60" s="256">
        <v>56</v>
      </c>
      <c r="I60" s="257">
        <v>12</v>
      </c>
      <c r="J60" s="258">
        <v>94</v>
      </c>
      <c r="K60" s="256">
        <v>402</v>
      </c>
      <c r="L60" s="257">
        <v>4</v>
      </c>
      <c r="M60" s="258">
        <v>268</v>
      </c>
      <c r="N60" s="256">
        <v>39</v>
      </c>
      <c r="O60" s="258">
        <v>18</v>
      </c>
      <c r="P60" s="256">
        <v>35</v>
      </c>
      <c r="Q60" s="257">
        <v>5</v>
      </c>
      <c r="R60" s="258">
        <v>72</v>
      </c>
    </row>
    <row r="61" spans="1:18" ht="15">
      <c r="A61" s="244" t="s">
        <v>407</v>
      </c>
      <c r="B61" s="244" t="s">
        <v>195</v>
      </c>
      <c r="C61" s="256">
        <v>473</v>
      </c>
      <c r="D61" s="257">
        <v>9</v>
      </c>
      <c r="E61" s="258">
        <v>443</v>
      </c>
      <c r="F61" s="256">
        <v>35</v>
      </c>
      <c r="G61" s="258">
        <v>7</v>
      </c>
      <c r="H61" s="256">
        <v>58</v>
      </c>
      <c r="I61" s="257">
        <v>4</v>
      </c>
      <c r="J61" s="258">
        <v>153</v>
      </c>
      <c r="K61" s="256">
        <v>367</v>
      </c>
      <c r="L61" s="257">
        <v>8</v>
      </c>
      <c r="M61" s="258">
        <v>320</v>
      </c>
      <c r="N61" s="256">
        <v>75</v>
      </c>
      <c r="O61" s="258">
        <v>9</v>
      </c>
      <c r="P61" s="256">
        <v>59</v>
      </c>
      <c r="Q61" s="257">
        <v>15</v>
      </c>
      <c r="R61" s="258">
        <v>157</v>
      </c>
    </row>
    <row r="62" spans="1:18" ht="15">
      <c r="A62" s="246" t="s">
        <v>408</v>
      </c>
      <c r="B62" s="246" t="s">
        <v>196</v>
      </c>
      <c r="C62" s="256">
        <v>78</v>
      </c>
      <c r="D62" s="257">
        <v>5</v>
      </c>
      <c r="E62" s="258">
        <v>34</v>
      </c>
      <c r="F62" s="256">
        <v>6</v>
      </c>
      <c r="G62" s="258">
        <v>1</v>
      </c>
      <c r="H62" s="256">
        <v>2</v>
      </c>
      <c r="I62" s="257">
        <v>0</v>
      </c>
      <c r="J62" s="258">
        <v>3</v>
      </c>
      <c r="K62" s="256">
        <v>48</v>
      </c>
      <c r="L62" s="257">
        <v>0</v>
      </c>
      <c r="M62" s="258">
        <v>43</v>
      </c>
      <c r="N62" s="256">
        <v>5</v>
      </c>
      <c r="O62" s="258">
        <v>0</v>
      </c>
      <c r="P62" s="256">
        <v>8</v>
      </c>
      <c r="Q62" s="257">
        <v>2</v>
      </c>
      <c r="R62" s="258">
        <v>7</v>
      </c>
    </row>
    <row r="63" spans="1:18" ht="15">
      <c r="A63" s="244" t="s">
        <v>409</v>
      </c>
      <c r="B63" s="244" t="s">
        <v>197</v>
      </c>
      <c r="C63" s="256">
        <v>32</v>
      </c>
      <c r="D63" s="257">
        <v>6</v>
      </c>
      <c r="E63" s="258">
        <v>41</v>
      </c>
      <c r="F63" s="256">
        <v>3</v>
      </c>
      <c r="G63" s="258">
        <v>4</v>
      </c>
      <c r="H63" s="256">
        <v>7</v>
      </c>
      <c r="I63" s="257">
        <v>6</v>
      </c>
      <c r="J63" s="258">
        <v>15</v>
      </c>
      <c r="K63" s="256">
        <v>32</v>
      </c>
      <c r="L63" s="257">
        <v>6</v>
      </c>
      <c r="M63" s="258">
        <v>48</v>
      </c>
      <c r="N63" s="256">
        <v>7</v>
      </c>
      <c r="O63" s="258">
        <v>6</v>
      </c>
      <c r="P63" s="256">
        <v>5</v>
      </c>
      <c r="Q63" s="257">
        <v>7</v>
      </c>
      <c r="R63" s="258">
        <v>19</v>
      </c>
    </row>
    <row r="64" spans="1:18" ht="15">
      <c r="A64" s="246" t="s">
        <v>410</v>
      </c>
      <c r="B64" s="246" t="s">
        <v>198</v>
      </c>
      <c r="C64" s="256">
        <v>203</v>
      </c>
      <c r="D64" s="257">
        <v>5</v>
      </c>
      <c r="E64" s="258">
        <v>155</v>
      </c>
      <c r="F64" s="256">
        <v>18</v>
      </c>
      <c r="G64" s="258">
        <v>1</v>
      </c>
      <c r="H64" s="256">
        <v>32</v>
      </c>
      <c r="I64" s="257">
        <v>4</v>
      </c>
      <c r="J64" s="258">
        <v>67</v>
      </c>
      <c r="K64" s="256">
        <v>184</v>
      </c>
      <c r="L64" s="257">
        <v>5</v>
      </c>
      <c r="M64" s="258">
        <v>144</v>
      </c>
      <c r="N64" s="256">
        <v>31</v>
      </c>
      <c r="O64" s="258">
        <v>11</v>
      </c>
      <c r="P64" s="256">
        <v>17</v>
      </c>
      <c r="Q64" s="257">
        <v>2</v>
      </c>
      <c r="R64" s="258">
        <v>74</v>
      </c>
    </row>
    <row r="65" spans="1:18" ht="15">
      <c r="A65" s="244" t="s">
        <v>411</v>
      </c>
      <c r="B65" s="244" t="s">
        <v>199</v>
      </c>
      <c r="C65" s="256">
        <v>493</v>
      </c>
      <c r="D65" s="257">
        <v>5</v>
      </c>
      <c r="E65" s="258">
        <v>638</v>
      </c>
      <c r="F65" s="256">
        <v>46</v>
      </c>
      <c r="G65" s="258">
        <v>9</v>
      </c>
      <c r="H65" s="256">
        <v>47</v>
      </c>
      <c r="I65" s="257">
        <v>9</v>
      </c>
      <c r="J65" s="258">
        <v>311</v>
      </c>
      <c r="K65" s="256">
        <v>456</v>
      </c>
      <c r="L65" s="257">
        <v>8</v>
      </c>
      <c r="M65" s="258">
        <v>669</v>
      </c>
      <c r="N65" s="256">
        <v>62</v>
      </c>
      <c r="O65" s="258">
        <v>6</v>
      </c>
      <c r="P65" s="256">
        <v>55</v>
      </c>
      <c r="Q65" s="257">
        <v>6</v>
      </c>
      <c r="R65" s="258">
        <v>291</v>
      </c>
    </row>
    <row r="66" spans="1:18" ht="15">
      <c r="A66" s="246" t="s">
        <v>412</v>
      </c>
      <c r="B66" s="246" t="s">
        <v>200</v>
      </c>
      <c r="C66" s="256">
        <v>130</v>
      </c>
      <c r="D66" s="257">
        <v>3</v>
      </c>
      <c r="E66" s="258">
        <v>175</v>
      </c>
      <c r="F66" s="256">
        <v>13</v>
      </c>
      <c r="G66" s="258">
        <v>7</v>
      </c>
      <c r="H66" s="256">
        <v>18</v>
      </c>
      <c r="I66" s="257">
        <v>7</v>
      </c>
      <c r="J66" s="258">
        <v>84</v>
      </c>
      <c r="K66" s="256">
        <v>100</v>
      </c>
      <c r="L66" s="257">
        <v>3</v>
      </c>
      <c r="M66" s="258">
        <v>136</v>
      </c>
      <c r="N66" s="256">
        <v>12</v>
      </c>
      <c r="O66" s="258">
        <v>14</v>
      </c>
      <c r="P66" s="256">
        <v>12</v>
      </c>
      <c r="Q66" s="257">
        <v>4</v>
      </c>
      <c r="R66" s="258">
        <v>101</v>
      </c>
    </row>
    <row r="67" spans="1:18" ht="15">
      <c r="A67" s="244" t="s">
        <v>413</v>
      </c>
      <c r="B67" s="244" t="s">
        <v>201</v>
      </c>
      <c r="C67" s="256">
        <v>337</v>
      </c>
      <c r="D67" s="257">
        <v>2</v>
      </c>
      <c r="E67" s="258">
        <v>107</v>
      </c>
      <c r="F67" s="256">
        <v>12</v>
      </c>
      <c r="G67" s="258">
        <v>4</v>
      </c>
      <c r="H67" s="256">
        <v>21</v>
      </c>
      <c r="I67" s="257">
        <v>4</v>
      </c>
      <c r="J67" s="258">
        <v>52</v>
      </c>
      <c r="K67" s="256">
        <v>307</v>
      </c>
      <c r="L67" s="257">
        <v>7</v>
      </c>
      <c r="M67" s="258">
        <v>108</v>
      </c>
      <c r="N67" s="256">
        <v>15</v>
      </c>
      <c r="O67" s="258">
        <v>15</v>
      </c>
      <c r="P67" s="256">
        <v>29</v>
      </c>
      <c r="Q67" s="257">
        <v>8</v>
      </c>
      <c r="R67" s="258">
        <v>82</v>
      </c>
    </row>
    <row r="68" spans="1:18" ht="15">
      <c r="A68" s="246" t="s">
        <v>414</v>
      </c>
      <c r="B68" s="246" t="s">
        <v>202</v>
      </c>
      <c r="C68" s="256">
        <v>18</v>
      </c>
      <c r="D68" s="257">
        <v>2</v>
      </c>
      <c r="E68" s="258">
        <v>15</v>
      </c>
      <c r="F68" s="256">
        <v>0</v>
      </c>
      <c r="G68" s="258">
        <v>0</v>
      </c>
      <c r="H68" s="256">
        <v>4</v>
      </c>
      <c r="I68" s="257">
        <v>0</v>
      </c>
      <c r="J68" s="258">
        <v>6</v>
      </c>
      <c r="K68" s="256">
        <v>10</v>
      </c>
      <c r="L68" s="257">
        <v>4</v>
      </c>
      <c r="M68" s="258">
        <v>21</v>
      </c>
      <c r="N68" s="256">
        <v>5</v>
      </c>
      <c r="O68" s="258">
        <v>0</v>
      </c>
      <c r="P68" s="256">
        <v>0</v>
      </c>
      <c r="Q68" s="257">
        <v>0</v>
      </c>
      <c r="R68" s="258">
        <v>27</v>
      </c>
    </row>
    <row r="69" spans="1:18" ht="15">
      <c r="A69" s="244" t="s">
        <v>415</v>
      </c>
      <c r="B69" s="244" t="s">
        <v>203</v>
      </c>
      <c r="C69" s="256">
        <v>582</v>
      </c>
      <c r="D69" s="257">
        <v>6</v>
      </c>
      <c r="E69" s="258">
        <v>334</v>
      </c>
      <c r="F69" s="256">
        <v>35</v>
      </c>
      <c r="G69" s="258">
        <v>1</v>
      </c>
      <c r="H69" s="256">
        <v>60</v>
      </c>
      <c r="I69" s="257">
        <v>1</v>
      </c>
      <c r="J69" s="258">
        <v>44</v>
      </c>
      <c r="K69" s="256">
        <v>545</v>
      </c>
      <c r="L69" s="257">
        <v>3</v>
      </c>
      <c r="M69" s="258">
        <v>316</v>
      </c>
      <c r="N69" s="256">
        <v>0</v>
      </c>
      <c r="O69" s="258">
        <v>0</v>
      </c>
      <c r="P69" s="256">
        <v>39</v>
      </c>
      <c r="Q69" s="257">
        <v>2</v>
      </c>
      <c r="R69" s="258">
        <v>53</v>
      </c>
    </row>
    <row r="70" spans="1:18" ht="15">
      <c r="A70" s="246" t="s">
        <v>416</v>
      </c>
      <c r="B70" s="246" t="s">
        <v>204</v>
      </c>
      <c r="C70" s="256">
        <v>134</v>
      </c>
      <c r="D70" s="257">
        <v>2</v>
      </c>
      <c r="E70" s="258">
        <v>173</v>
      </c>
      <c r="F70" s="256">
        <v>23</v>
      </c>
      <c r="G70" s="258">
        <v>2</v>
      </c>
      <c r="H70" s="256">
        <v>20</v>
      </c>
      <c r="I70" s="257">
        <v>4</v>
      </c>
      <c r="J70" s="258">
        <v>50</v>
      </c>
      <c r="K70" s="256">
        <v>123</v>
      </c>
      <c r="L70" s="257">
        <v>5</v>
      </c>
      <c r="M70" s="258">
        <v>146</v>
      </c>
      <c r="N70" s="256">
        <v>22</v>
      </c>
      <c r="O70" s="258">
        <v>5</v>
      </c>
      <c r="P70" s="256">
        <v>16</v>
      </c>
      <c r="Q70" s="257">
        <v>5</v>
      </c>
      <c r="R70" s="258">
        <v>35</v>
      </c>
    </row>
    <row r="71" spans="1:18" ht="15">
      <c r="A71" s="244" t="s">
        <v>417</v>
      </c>
      <c r="B71" s="244" t="s">
        <v>205</v>
      </c>
      <c r="C71" s="256">
        <v>269</v>
      </c>
      <c r="D71" s="257">
        <v>4</v>
      </c>
      <c r="E71" s="258">
        <v>261</v>
      </c>
      <c r="F71" s="256">
        <v>32</v>
      </c>
      <c r="G71" s="258">
        <v>12</v>
      </c>
      <c r="H71" s="256">
        <v>54</v>
      </c>
      <c r="I71" s="257">
        <v>12</v>
      </c>
      <c r="J71" s="258">
        <v>86</v>
      </c>
      <c r="K71" s="256">
        <v>219</v>
      </c>
      <c r="L71" s="257">
        <v>5</v>
      </c>
      <c r="M71" s="258">
        <v>197</v>
      </c>
      <c r="N71" s="256">
        <v>43</v>
      </c>
      <c r="O71" s="258">
        <v>24</v>
      </c>
      <c r="P71" s="256">
        <v>31</v>
      </c>
      <c r="Q71" s="257">
        <v>8</v>
      </c>
      <c r="R71" s="258">
        <v>66</v>
      </c>
    </row>
    <row r="72" spans="1:18" ht="15">
      <c r="A72" s="246" t="s">
        <v>418</v>
      </c>
      <c r="B72" s="246" t="s">
        <v>206</v>
      </c>
      <c r="C72" s="256">
        <v>84</v>
      </c>
      <c r="D72" s="257">
        <v>6</v>
      </c>
      <c r="E72" s="258">
        <v>160</v>
      </c>
      <c r="F72" s="256">
        <v>5</v>
      </c>
      <c r="G72" s="258">
        <v>5</v>
      </c>
      <c r="H72" s="256">
        <v>8</v>
      </c>
      <c r="I72" s="257">
        <v>3</v>
      </c>
      <c r="J72" s="258">
        <v>47</v>
      </c>
      <c r="K72" s="256">
        <v>108</v>
      </c>
      <c r="L72" s="257">
        <v>4</v>
      </c>
      <c r="M72" s="258">
        <v>99</v>
      </c>
      <c r="N72" s="256">
        <v>11</v>
      </c>
      <c r="O72" s="258">
        <v>11</v>
      </c>
      <c r="P72" s="256">
        <v>10</v>
      </c>
      <c r="Q72" s="257">
        <v>7</v>
      </c>
      <c r="R72" s="258">
        <v>50</v>
      </c>
    </row>
    <row r="73" spans="1:18" ht="15">
      <c r="A73" s="244" t="s">
        <v>419</v>
      </c>
      <c r="B73" s="244" t="s">
        <v>207</v>
      </c>
      <c r="C73" s="256">
        <v>139</v>
      </c>
      <c r="D73" s="257">
        <v>4</v>
      </c>
      <c r="E73" s="258">
        <v>114</v>
      </c>
      <c r="F73" s="256">
        <v>10</v>
      </c>
      <c r="G73" s="258">
        <v>4</v>
      </c>
      <c r="H73" s="256">
        <v>23</v>
      </c>
      <c r="I73" s="257">
        <v>2</v>
      </c>
      <c r="J73" s="258">
        <v>88</v>
      </c>
      <c r="K73" s="256">
        <v>120</v>
      </c>
      <c r="L73" s="257">
        <v>2</v>
      </c>
      <c r="M73" s="258">
        <v>114</v>
      </c>
      <c r="N73" s="256">
        <v>34</v>
      </c>
      <c r="O73" s="258">
        <v>12</v>
      </c>
      <c r="P73" s="256">
        <v>18</v>
      </c>
      <c r="Q73" s="257">
        <v>4</v>
      </c>
      <c r="R73" s="258">
        <v>120</v>
      </c>
    </row>
    <row r="74" spans="1:18" ht="15">
      <c r="A74" s="246" t="s">
        <v>420</v>
      </c>
      <c r="B74" s="246" t="s">
        <v>208</v>
      </c>
      <c r="C74" s="256">
        <v>200</v>
      </c>
      <c r="D74" s="257">
        <v>4</v>
      </c>
      <c r="E74" s="258">
        <v>97</v>
      </c>
      <c r="F74" s="256">
        <v>21</v>
      </c>
      <c r="G74" s="258">
        <v>3</v>
      </c>
      <c r="H74" s="256">
        <v>22</v>
      </c>
      <c r="I74" s="257">
        <v>3</v>
      </c>
      <c r="J74" s="258">
        <v>27</v>
      </c>
      <c r="K74" s="256">
        <v>176</v>
      </c>
      <c r="L74" s="257">
        <v>2</v>
      </c>
      <c r="M74" s="258">
        <v>93</v>
      </c>
      <c r="N74" s="256">
        <v>14</v>
      </c>
      <c r="O74" s="258">
        <v>4</v>
      </c>
      <c r="P74" s="256">
        <v>33</v>
      </c>
      <c r="Q74" s="257">
        <v>5</v>
      </c>
      <c r="R74" s="258">
        <v>29</v>
      </c>
    </row>
    <row r="75" spans="1:18" ht="15">
      <c r="A75" s="244" t="s">
        <v>421</v>
      </c>
      <c r="B75" s="244" t="s">
        <v>209</v>
      </c>
      <c r="C75" s="256">
        <v>17</v>
      </c>
      <c r="D75" s="257">
        <v>1</v>
      </c>
      <c r="E75" s="258">
        <v>16</v>
      </c>
      <c r="F75" s="256">
        <v>0</v>
      </c>
      <c r="G75" s="258">
        <v>2</v>
      </c>
      <c r="H75" s="256">
        <v>0</v>
      </c>
      <c r="I75" s="257">
        <v>2</v>
      </c>
      <c r="J75" s="258">
        <v>6</v>
      </c>
      <c r="K75" s="256">
        <v>14</v>
      </c>
      <c r="L75" s="257">
        <v>1</v>
      </c>
      <c r="M75" s="258">
        <v>13</v>
      </c>
      <c r="N75" s="256">
        <v>2</v>
      </c>
      <c r="O75" s="258">
        <v>5</v>
      </c>
      <c r="P75" s="256">
        <v>3</v>
      </c>
      <c r="Q75" s="257">
        <v>0</v>
      </c>
      <c r="R75" s="258">
        <v>7</v>
      </c>
    </row>
    <row r="76" spans="1:18" ht="15">
      <c r="A76" s="246" t="s">
        <v>422</v>
      </c>
      <c r="B76" s="246" t="s">
        <v>210</v>
      </c>
      <c r="C76" s="256">
        <v>86</v>
      </c>
      <c r="D76" s="257">
        <v>7</v>
      </c>
      <c r="E76" s="258">
        <v>128</v>
      </c>
      <c r="F76" s="256">
        <v>4</v>
      </c>
      <c r="G76" s="258">
        <v>4</v>
      </c>
      <c r="H76" s="256">
        <v>12</v>
      </c>
      <c r="I76" s="257">
        <v>2</v>
      </c>
      <c r="J76" s="258">
        <v>24</v>
      </c>
      <c r="K76" s="256">
        <v>68</v>
      </c>
      <c r="L76" s="257">
        <v>2</v>
      </c>
      <c r="M76" s="258">
        <v>99</v>
      </c>
      <c r="N76" s="256">
        <v>12</v>
      </c>
      <c r="O76" s="258">
        <v>4</v>
      </c>
      <c r="P76" s="256">
        <v>5</v>
      </c>
      <c r="Q76" s="257">
        <v>1</v>
      </c>
      <c r="R76" s="258">
        <v>37</v>
      </c>
    </row>
    <row r="77" spans="1:18" ht="15">
      <c r="A77" s="244" t="s">
        <v>423</v>
      </c>
      <c r="B77" s="244" t="s">
        <v>211</v>
      </c>
      <c r="C77" s="256">
        <v>66</v>
      </c>
      <c r="D77" s="257">
        <v>2</v>
      </c>
      <c r="E77" s="258">
        <v>48</v>
      </c>
      <c r="F77" s="256">
        <v>6</v>
      </c>
      <c r="G77" s="258">
        <v>2</v>
      </c>
      <c r="H77" s="256">
        <v>4</v>
      </c>
      <c r="I77" s="257">
        <v>6</v>
      </c>
      <c r="J77" s="258">
        <v>10</v>
      </c>
      <c r="K77" s="256">
        <v>65</v>
      </c>
      <c r="L77" s="257">
        <v>2</v>
      </c>
      <c r="M77" s="258">
        <v>40</v>
      </c>
      <c r="N77" s="256">
        <v>12</v>
      </c>
      <c r="O77" s="258">
        <v>3</v>
      </c>
      <c r="P77" s="256">
        <v>8</v>
      </c>
      <c r="Q77" s="257">
        <v>3</v>
      </c>
      <c r="R77" s="258">
        <v>18</v>
      </c>
    </row>
    <row r="78" spans="1:18" ht="15">
      <c r="A78" s="246" t="s">
        <v>424</v>
      </c>
      <c r="B78" s="246" t="s">
        <v>212</v>
      </c>
      <c r="C78" s="256">
        <v>210</v>
      </c>
      <c r="D78" s="257">
        <v>4</v>
      </c>
      <c r="E78" s="258">
        <v>115</v>
      </c>
      <c r="F78" s="256">
        <v>16</v>
      </c>
      <c r="G78" s="258">
        <v>2</v>
      </c>
      <c r="H78" s="256">
        <v>17</v>
      </c>
      <c r="I78" s="257">
        <v>0</v>
      </c>
      <c r="J78" s="258">
        <v>18</v>
      </c>
      <c r="K78" s="256">
        <v>135</v>
      </c>
      <c r="L78" s="257">
        <v>2</v>
      </c>
      <c r="M78" s="258">
        <v>106</v>
      </c>
      <c r="N78" s="256">
        <v>9</v>
      </c>
      <c r="O78" s="258">
        <v>0</v>
      </c>
      <c r="P78" s="256">
        <v>15</v>
      </c>
      <c r="Q78" s="257">
        <v>0</v>
      </c>
      <c r="R78" s="258">
        <v>12</v>
      </c>
    </row>
    <row r="79" spans="1:18" ht="15">
      <c r="A79" s="244" t="s">
        <v>425</v>
      </c>
      <c r="B79" s="244" t="s">
        <v>213</v>
      </c>
      <c r="C79" s="256">
        <v>197</v>
      </c>
      <c r="D79" s="257">
        <v>5</v>
      </c>
      <c r="E79" s="258">
        <v>62</v>
      </c>
      <c r="F79" s="256">
        <v>6</v>
      </c>
      <c r="G79" s="258">
        <v>0</v>
      </c>
      <c r="H79" s="256">
        <v>11</v>
      </c>
      <c r="I79" s="257">
        <v>1</v>
      </c>
      <c r="J79" s="258">
        <v>4</v>
      </c>
      <c r="K79" s="256">
        <v>70</v>
      </c>
      <c r="L79" s="257">
        <v>0</v>
      </c>
      <c r="M79" s="258">
        <v>35</v>
      </c>
      <c r="N79" s="256">
        <v>7</v>
      </c>
      <c r="O79" s="258">
        <v>0</v>
      </c>
      <c r="P79" s="256">
        <v>8</v>
      </c>
      <c r="Q79" s="257">
        <v>2</v>
      </c>
      <c r="R79" s="258">
        <v>5</v>
      </c>
    </row>
    <row r="80" spans="1:18" ht="15">
      <c r="A80" s="246" t="s">
        <v>426</v>
      </c>
      <c r="B80" s="246" t="s">
        <v>214</v>
      </c>
      <c r="C80" s="256">
        <v>37</v>
      </c>
      <c r="D80" s="257">
        <v>0</v>
      </c>
      <c r="E80" s="258">
        <v>52</v>
      </c>
      <c r="F80" s="256">
        <v>3</v>
      </c>
      <c r="G80" s="258">
        <v>1</v>
      </c>
      <c r="H80" s="256">
        <v>9</v>
      </c>
      <c r="I80" s="257">
        <v>3</v>
      </c>
      <c r="J80" s="258">
        <v>65</v>
      </c>
      <c r="K80" s="256">
        <v>24</v>
      </c>
      <c r="L80" s="257">
        <v>1</v>
      </c>
      <c r="M80" s="258">
        <v>68</v>
      </c>
      <c r="N80" s="256">
        <v>6</v>
      </c>
      <c r="O80" s="258">
        <v>0</v>
      </c>
      <c r="P80" s="256">
        <v>2</v>
      </c>
      <c r="Q80" s="257">
        <v>0</v>
      </c>
      <c r="R80" s="258">
        <v>19</v>
      </c>
    </row>
    <row r="81" spans="1:18" ht="15">
      <c r="A81" s="244" t="s">
        <v>427</v>
      </c>
      <c r="B81" s="244" t="s">
        <v>215</v>
      </c>
      <c r="C81" s="256">
        <v>27</v>
      </c>
      <c r="D81" s="257">
        <v>1</v>
      </c>
      <c r="E81" s="258">
        <v>27</v>
      </c>
      <c r="F81" s="256">
        <v>3</v>
      </c>
      <c r="G81" s="258">
        <v>0</v>
      </c>
      <c r="H81" s="256">
        <v>0</v>
      </c>
      <c r="I81" s="257">
        <v>1</v>
      </c>
      <c r="J81" s="258">
        <v>19</v>
      </c>
      <c r="K81" s="256">
        <v>9</v>
      </c>
      <c r="L81" s="257">
        <v>0</v>
      </c>
      <c r="M81" s="258">
        <v>35</v>
      </c>
      <c r="N81" s="256">
        <v>0</v>
      </c>
      <c r="O81" s="258">
        <v>2</v>
      </c>
      <c r="P81" s="256">
        <v>0</v>
      </c>
      <c r="Q81" s="257">
        <v>1</v>
      </c>
      <c r="R81" s="258">
        <v>7</v>
      </c>
    </row>
    <row r="82" spans="1:18" ht="15">
      <c r="A82" s="246" t="s">
        <v>428</v>
      </c>
      <c r="B82" s="246" t="s">
        <v>216</v>
      </c>
      <c r="C82" s="256">
        <v>43</v>
      </c>
      <c r="D82" s="257">
        <v>0</v>
      </c>
      <c r="E82" s="258">
        <v>54</v>
      </c>
      <c r="F82" s="256">
        <v>2</v>
      </c>
      <c r="G82" s="258">
        <v>0</v>
      </c>
      <c r="H82" s="256">
        <v>4</v>
      </c>
      <c r="I82" s="257">
        <v>1</v>
      </c>
      <c r="J82" s="258">
        <v>77</v>
      </c>
      <c r="K82" s="256">
        <v>32</v>
      </c>
      <c r="L82" s="257">
        <v>1</v>
      </c>
      <c r="M82" s="258">
        <v>77</v>
      </c>
      <c r="N82" s="256">
        <v>4</v>
      </c>
      <c r="O82" s="258">
        <v>3</v>
      </c>
      <c r="P82" s="256">
        <v>5</v>
      </c>
      <c r="Q82" s="257">
        <v>3</v>
      </c>
      <c r="R82" s="258">
        <v>23</v>
      </c>
    </row>
    <row r="83" spans="1:18" ht="15">
      <c r="A83" s="244" t="s">
        <v>429</v>
      </c>
      <c r="B83" s="244" t="s">
        <v>217</v>
      </c>
      <c r="C83" s="256">
        <v>173</v>
      </c>
      <c r="D83" s="257">
        <v>5</v>
      </c>
      <c r="E83" s="258">
        <v>124</v>
      </c>
      <c r="F83" s="256">
        <v>14</v>
      </c>
      <c r="G83" s="258">
        <v>2</v>
      </c>
      <c r="H83" s="256">
        <v>16</v>
      </c>
      <c r="I83" s="257">
        <v>7</v>
      </c>
      <c r="J83" s="258">
        <v>20</v>
      </c>
      <c r="K83" s="256">
        <v>142</v>
      </c>
      <c r="L83" s="257">
        <v>1</v>
      </c>
      <c r="M83" s="258">
        <v>106</v>
      </c>
      <c r="N83" s="256">
        <v>8</v>
      </c>
      <c r="O83" s="258">
        <v>3</v>
      </c>
      <c r="P83" s="256">
        <v>10</v>
      </c>
      <c r="Q83" s="257">
        <v>2</v>
      </c>
      <c r="R83" s="258">
        <v>36</v>
      </c>
    </row>
    <row r="84" spans="1:18" ht="15">
      <c r="A84" s="246" t="s">
        <v>430</v>
      </c>
      <c r="B84" s="246" t="s">
        <v>218</v>
      </c>
      <c r="C84" s="256">
        <v>84</v>
      </c>
      <c r="D84" s="257">
        <v>2</v>
      </c>
      <c r="E84" s="258">
        <v>59</v>
      </c>
      <c r="F84" s="256">
        <v>7</v>
      </c>
      <c r="G84" s="258">
        <v>6</v>
      </c>
      <c r="H84" s="256">
        <v>5</v>
      </c>
      <c r="I84" s="257">
        <v>12</v>
      </c>
      <c r="J84" s="258">
        <v>41</v>
      </c>
      <c r="K84" s="256">
        <v>61</v>
      </c>
      <c r="L84" s="257">
        <v>2</v>
      </c>
      <c r="M84" s="258">
        <v>61</v>
      </c>
      <c r="N84" s="256">
        <v>6</v>
      </c>
      <c r="O84" s="258">
        <v>22</v>
      </c>
      <c r="P84" s="256">
        <v>12</v>
      </c>
      <c r="Q84" s="257">
        <v>23</v>
      </c>
      <c r="R84" s="258">
        <v>56</v>
      </c>
    </row>
    <row r="85" spans="1:18" ht="15">
      <c r="A85" s="244" t="s">
        <v>431</v>
      </c>
      <c r="B85" s="244" t="s">
        <v>219</v>
      </c>
      <c r="C85" s="256">
        <v>41</v>
      </c>
      <c r="D85" s="257">
        <v>0</v>
      </c>
      <c r="E85" s="258">
        <v>51</v>
      </c>
      <c r="F85" s="256">
        <v>2</v>
      </c>
      <c r="G85" s="258">
        <v>1</v>
      </c>
      <c r="H85" s="256">
        <v>3</v>
      </c>
      <c r="I85" s="257">
        <v>0</v>
      </c>
      <c r="J85" s="258">
        <v>16</v>
      </c>
      <c r="K85" s="256">
        <v>36</v>
      </c>
      <c r="L85" s="257">
        <v>0</v>
      </c>
      <c r="M85" s="258">
        <v>39</v>
      </c>
      <c r="N85" s="256">
        <v>5</v>
      </c>
      <c r="O85" s="258">
        <v>2</v>
      </c>
      <c r="P85" s="256">
        <v>4</v>
      </c>
      <c r="Q85" s="257">
        <v>1</v>
      </c>
      <c r="R85" s="258">
        <v>7</v>
      </c>
    </row>
    <row r="86" spans="1:18" ht="15">
      <c r="A86" s="246" t="s">
        <v>432</v>
      </c>
      <c r="B86" s="246" t="s">
        <v>220</v>
      </c>
      <c r="C86" s="256">
        <v>121</v>
      </c>
      <c r="D86" s="257">
        <v>3</v>
      </c>
      <c r="E86" s="258">
        <v>95</v>
      </c>
      <c r="F86" s="256">
        <v>14</v>
      </c>
      <c r="G86" s="258">
        <v>2</v>
      </c>
      <c r="H86" s="256">
        <v>10</v>
      </c>
      <c r="I86" s="257">
        <v>3</v>
      </c>
      <c r="J86" s="258">
        <v>27</v>
      </c>
      <c r="K86" s="256">
        <v>147</v>
      </c>
      <c r="L86" s="257">
        <v>3</v>
      </c>
      <c r="M86" s="258">
        <v>109</v>
      </c>
      <c r="N86" s="256">
        <v>16</v>
      </c>
      <c r="O86" s="258">
        <v>5</v>
      </c>
      <c r="P86" s="256">
        <v>25</v>
      </c>
      <c r="Q86" s="257">
        <v>6</v>
      </c>
      <c r="R86" s="258">
        <v>40</v>
      </c>
    </row>
    <row r="87" spans="1:18" ht="15.75" thickBot="1">
      <c r="A87" s="247" t="s">
        <v>433</v>
      </c>
      <c r="B87" s="259" t="s">
        <v>221</v>
      </c>
      <c r="C87" s="256">
        <v>157</v>
      </c>
      <c r="D87" s="257">
        <v>1</v>
      </c>
      <c r="E87" s="258">
        <v>91</v>
      </c>
      <c r="F87" s="256">
        <v>15</v>
      </c>
      <c r="G87" s="258">
        <v>2</v>
      </c>
      <c r="H87" s="256">
        <v>19</v>
      </c>
      <c r="I87" s="257">
        <v>2</v>
      </c>
      <c r="J87" s="258">
        <v>32</v>
      </c>
      <c r="K87" s="256">
        <v>105</v>
      </c>
      <c r="L87" s="257">
        <v>0</v>
      </c>
      <c r="M87" s="258">
        <v>84</v>
      </c>
      <c r="N87" s="256">
        <v>18</v>
      </c>
      <c r="O87" s="258">
        <v>3</v>
      </c>
      <c r="P87" s="256">
        <v>15</v>
      </c>
      <c r="Q87" s="257">
        <v>3</v>
      </c>
      <c r="R87" s="258">
        <v>31</v>
      </c>
    </row>
    <row r="88" spans="1:18" s="73" customFormat="1" ht="17.25" customHeight="1" thickBot="1" thickTop="1">
      <c r="A88" s="248"/>
      <c r="B88" s="248" t="s">
        <v>222</v>
      </c>
      <c r="C88" s="249">
        <f>SUM(C7:C87)</f>
        <v>53137</v>
      </c>
      <c r="D88" s="250">
        <f aca="true" t="shared" si="0" ref="D88:J88">SUM(D7:D87)</f>
        <v>685</v>
      </c>
      <c r="E88" s="260">
        <f>SUM(E7:E87)</f>
        <v>34168</v>
      </c>
      <c r="F88" s="249">
        <f t="shared" si="0"/>
        <v>7223</v>
      </c>
      <c r="G88" s="260">
        <f t="shared" si="0"/>
        <v>704</v>
      </c>
      <c r="H88" s="249">
        <f t="shared" si="0"/>
        <v>9090</v>
      </c>
      <c r="I88" s="250">
        <f t="shared" si="0"/>
        <v>845</v>
      </c>
      <c r="J88" s="260">
        <f t="shared" si="0"/>
        <v>13568</v>
      </c>
      <c r="K88" s="249">
        <f>SUM(K7:K87)</f>
        <v>48051</v>
      </c>
      <c r="L88" s="250">
        <f aca="true" t="shared" si="1" ref="L88:Q88">SUM(L7:L87)</f>
        <v>590</v>
      </c>
      <c r="M88" s="260">
        <f>SUM(M7:M87)</f>
        <v>30231</v>
      </c>
      <c r="N88" s="249">
        <f t="shared" si="1"/>
        <v>9023</v>
      </c>
      <c r="O88" s="260">
        <f t="shared" si="1"/>
        <v>1251</v>
      </c>
      <c r="P88" s="249">
        <f t="shared" si="1"/>
        <v>7249</v>
      </c>
      <c r="Q88" s="250">
        <f t="shared" si="1"/>
        <v>920</v>
      </c>
      <c r="R88" s="251">
        <f>SUM(R7:R87)</f>
        <v>13294</v>
      </c>
    </row>
    <row r="89" spans="1:18" s="79" customFormat="1" ht="16.5" thickTop="1">
      <c r="A89" s="74" t="s">
        <v>15</v>
      </c>
      <c r="B89" s="74"/>
      <c r="C89" s="75"/>
      <c r="D89" s="76"/>
      <c r="E89" s="76"/>
      <c r="F89" s="77"/>
      <c r="G89" s="77"/>
      <c r="H89" s="77"/>
      <c r="I89" s="77"/>
      <c r="J89" s="77"/>
      <c r="K89" s="78"/>
      <c r="L89" s="78"/>
      <c r="M89" s="78"/>
      <c r="N89" s="78"/>
      <c r="O89" s="78"/>
      <c r="P89" s="78"/>
      <c r="Q89" s="78"/>
      <c r="R89" s="78"/>
    </row>
    <row r="90" spans="1:11" s="83" customFormat="1" ht="20.25">
      <c r="A90" s="80"/>
      <c r="B90" s="80"/>
      <c r="C90" s="81"/>
      <c r="D90" s="81"/>
      <c r="E90" s="81"/>
      <c r="F90" s="81"/>
      <c r="G90" s="81"/>
      <c r="H90" s="81"/>
      <c r="I90" s="81"/>
      <c r="J90" s="81"/>
      <c r="K90" s="82"/>
    </row>
    <row r="91" spans="1:11" s="85" customFormat="1" ht="20.25" customHeight="1">
      <c r="A91" s="84"/>
      <c r="B91" s="84"/>
      <c r="K91" s="86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&amp;L20.10.2017&amp;CTÜRKİYE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M92"/>
  <sheetViews>
    <sheetView zoomScale="120" zoomScaleNormal="120" zoomScalePageLayoutView="0" workbookViewId="0" topLeftCell="A67">
      <selection activeCell="E15" sqref="E15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13" bestFit="1" customWidth="1"/>
    <col min="7" max="7" width="7.8515625" style="213" customWidth="1"/>
    <col min="8" max="8" width="5.7109375" style="0" customWidth="1"/>
    <col min="9" max="9" width="5.7109375" style="213" customWidth="1"/>
    <col min="10" max="10" width="4.140625" style="0" customWidth="1"/>
    <col min="11" max="11" width="4.140625" style="213" customWidth="1"/>
    <col min="12" max="12" width="7.140625" style="0" customWidth="1"/>
  </cols>
  <sheetData>
    <row r="1" spans="2:12" ht="15.75">
      <c r="B1" s="626" t="s">
        <v>649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</row>
    <row r="2" spans="2:12" ht="15">
      <c r="B2" s="71"/>
      <c r="C2" s="71"/>
      <c r="D2" s="70"/>
      <c r="E2" s="70"/>
      <c r="F2" s="70"/>
      <c r="G2" s="70"/>
      <c r="H2" s="70"/>
      <c r="I2" s="70"/>
      <c r="J2" s="70"/>
      <c r="K2" s="70"/>
      <c r="L2" s="70"/>
    </row>
    <row r="3" spans="2:12" ht="15">
      <c r="B3" s="627" t="s">
        <v>640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</row>
    <row r="4" spans="2:12" ht="15.75" thickBot="1">
      <c r="B4" s="213"/>
      <c r="C4" s="213"/>
      <c r="D4" s="213"/>
      <c r="E4" s="213"/>
      <c r="H4" s="213"/>
      <c r="J4" s="213"/>
      <c r="L4" s="213"/>
    </row>
    <row r="5" spans="2:12" ht="16.5" customHeight="1" thickBot="1" thickTop="1">
      <c r="B5" s="628" t="s">
        <v>352</v>
      </c>
      <c r="C5" s="628" t="s">
        <v>476</v>
      </c>
      <c r="D5" s="631">
        <v>2017</v>
      </c>
      <c r="E5" s="632"/>
      <c r="F5" s="632"/>
      <c r="G5" s="632"/>
      <c r="H5" s="632"/>
      <c r="I5" s="632"/>
      <c r="J5" s="632"/>
      <c r="K5" s="632"/>
      <c r="L5" s="633"/>
    </row>
    <row r="6" spans="2:12" ht="20.25" customHeight="1">
      <c r="B6" s="629"/>
      <c r="C6" s="629"/>
      <c r="D6" s="622" t="s">
        <v>226</v>
      </c>
      <c r="E6" s="623"/>
      <c r="F6" s="623"/>
      <c r="G6" s="623"/>
      <c r="H6" s="386" t="s">
        <v>475</v>
      </c>
      <c r="I6" s="387"/>
      <c r="J6" s="623" t="s">
        <v>7</v>
      </c>
      <c r="K6" s="623"/>
      <c r="L6" s="624"/>
    </row>
    <row r="7" spans="2:12" ht="18" customHeight="1" thickBot="1">
      <c r="B7" s="630"/>
      <c r="C7" s="630"/>
      <c r="D7" s="408" t="s">
        <v>522</v>
      </c>
      <c r="E7" s="402" t="s">
        <v>523</v>
      </c>
      <c r="F7" s="403" t="s">
        <v>14</v>
      </c>
      <c r="G7" s="402" t="s">
        <v>527</v>
      </c>
      <c r="H7" s="401" t="s">
        <v>9</v>
      </c>
      <c r="I7" s="404" t="s">
        <v>525</v>
      </c>
      <c r="J7" s="409" t="s">
        <v>522</v>
      </c>
      <c r="K7" s="405" t="s">
        <v>526</v>
      </c>
      <c r="L7" s="406" t="s">
        <v>527</v>
      </c>
    </row>
    <row r="8" spans="2:12" ht="15.75" thickTop="1">
      <c r="B8" s="271" t="s">
        <v>353</v>
      </c>
      <c r="C8" s="271" t="s">
        <v>142</v>
      </c>
      <c r="D8" s="395">
        <v>1151</v>
      </c>
      <c r="E8" s="272">
        <v>258866000</v>
      </c>
      <c r="F8" s="396">
        <v>157</v>
      </c>
      <c r="G8" s="272">
        <v>162</v>
      </c>
      <c r="H8" s="397">
        <v>441</v>
      </c>
      <c r="I8" s="398">
        <v>211</v>
      </c>
      <c r="J8" s="399">
        <v>7</v>
      </c>
      <c r="K8" s="336">
        <v>11</v>
      </c>
      <c r="L8" s="400">
        <v>14</v>
      </c>
    </row>
    <row r="9" spans="2:12" ht="15">
      <c r="B9" s="273" t="s">
        <v>354</v>
      </c>
      <c r="C9" s="273" t="s">
        <v>143</v>
      </c>
      <c r="D9" s="274">
        <v>132</v>
      </c>
      <c r="E9" s="275">
        <v>39380000</v>
      </c>
      <c r="F9" s="342">
        <v>28</v>
      </c>
      <c r="G9" s="275">
        <v>15</v>
      </c>
      <c r="H9" s="388">
        <v>79</v>
      </c>
      <c r="I9" s="389">
        <v>26</v>
      </c>
      <c r="J9" s="384">
        <v>3</v>
      </c>
      <c r="K9" s="335">
        <v>0</v>
      </c>
      <c r="L9" s="339">
        <v>2</v>
      </c>
    </row>
    <row r="10" spans="2:12" ht="15">
      <c r="B10" s="277" t="s">
        <v>355</v>
      </c>
      <c r="C10" s="277" t="s">
        <v>144</v>
      </c>
      <c r="D10" s="274">
        <v>252</v>
      </c>
      <c r="E10" s="275">
        <v>42178000</v>
      </c>
      <c r="F10" s="342">
        <v>40</v>
      </c>
      <c r="G10" s="275">
        <v>29</v>
      </c>
      <c r="H10" s="388">
        <v>241</v>
      </c>
      <c r="I10" s="389">
        <v>67</v>
      </c>
      <c r="J10" s="384">
        <v>9</v>
      </c>
      <c r="K10" s="335">
        <v>6</v>
      </c>
      <c r="L10" s="339">
        <v>6</v>
      </c>
    </row>
    <row r="11" spans="2:12" ht="15">
      <c r="B11" s="273" t="s">
        <v>356</v>
      </c>
      <c r="C11" s="273" t="s">
        <v>145</v>
      </c>
      <c r="D11" s="274">
        <v>80</v>
      </c>
      <c r="E11" s="275">
        <v>24140000</v>
      </c>
      <c r="F11" s="342">
        <v>5</v>
      </c>
      <c r="G11" s="275">
        <v>2</v>
      </c>
      <c r="H11" s="388">
        <v>101</v>
      </c>
      <c r="I11" s="389">
        <v>11</v>
      </c>
      <c r="J11" s="384">
        <v>2</v>
      </c>
      <c r="K11" s="335">
        <v>2</v>
      </c>
      <c r="L11" s="339">
        <v>1</v>
      </c>
    </row>
    <row r="12" spans="2:12" ht="15">
      <c r="B12" s="277" t="s">
        <v>357</v>
      </c>
      <c r="C12" s="277" t="s">
        <v>146</v>
      </c>
      <c r="D12" s="274">
        <v>87</v>
      </c>
      <c r="E12" s="275">
        <v>23121000</v>
      </c>
      <c r="F12" s="342">
        <v>13</v>
      </c>
      <c r="G12" s="275">
        <v>10</v>
      </c>
      <c r="H12" s="388">
        <v>73</v>
      </c>
      <c r="I12" s="389">
        <v>24</v>
      </c>
      <c r="J12" s="384">
        <v>2</v>
      </c>
      <c r="K12" s="335">
        <v>3</v>
      </c>
      <c r="L12" s="339">
        <v>1</v>
      </c>
    </row>
    <row r="13" spans="2:12" ht="15">
      <c r="B13" s="273" t="s">
        <v>358</v>
      </c>
      <c r="C13" s="273" t="s">
        <v>147</v>
      </c>
      <c r="D13" s="274">
        <v>5928</v>
      </c>
      <c r="E13" s="275">
        <v>1547802086</v>
      </c>
      <c r="F13" s="342">
        <v>909</v>
      </c>
      <c r="G13" s="275">
        <v>663</v>
      </c>
      <c r="H13" s="388">
        <v>2055</v>
      </c>
      <c r="I13" s="389">
        <v>1298</v>
      </c>
      <c r="J13" s="384">
        <v>123</v>
      </c>
      <c r="K13" s="335">
        <v>96</v>
      </c>
      <c r="L13" s="340">
        <v>88</v>
      </c>
    </row>
    <row r="14" spans="2:12" ht="15">
      <c r="B14" s="277" t="s">
        <v>359</v>
      </c>
      <c r="C14" s="277" t="s">
        <v>148</v>
      </c>
      <c r="D14" s="274">
        <v>2134</v>
      </c>
      <c r="E14" s="275">
        <v>320877000</v>
      </c>
      <c r="F14" s="342">
        <v>228</v>
      </c>
      <c r="G14" s="275">
        <v>188</v>
      </c>
      <c r="H14" s="388">
        <v>853</v>
      </c>
      <c r="I14" s="389">
        <v>574</v>
      </c>
      <c r="J14" s="384">
        <v>23</v>
      </c>
      <c r="K14" s="335">
        <v>37</v>
      </c>
      <c r="L14" s="340">
        <v>30</v>
      </c>
    </row>
    <row r="15" spans="2:12" ht="15">
      <c r="B15" s="273" t="s">
        <v>360</v>
      </c>
      <c r="C15" s="273" t="s">
        <v>149</v>
      </c>
      <c r="D15" s="274">
        <v>48</v>
      </c>
      <c r="E15" s="275">
        <v>6530000</v>
      </c>
      <c r="F15" s="342">
        <v>3</v>
      </c>
      <c r="G15" s="275">
        <v>3</v>
      </c>
      <c r="H15" s="388">
        <v>45</v>
      </c>
      <c r="I15" s="389">
        <v>20</v>
      </c>
      <c r="J15" s="384">
        <v>3</v>
      </c>
      <c r="K15" s="335">
        <v>2</v>
      </c>
      <c r="L15" s="339">
        <v>1</v>
      </c>
    </row>
    <row r="16" spans="2:12" ht="15">
      <c r="B16" s="277" t="s">
        <v>361</v>
      </c>
      <c r="C16" s="277" t="s">
        <v>150</v>
      </c>
      <c r="D16" s="274">
        <v>472</v>
      </c>
      <c r="E16" s="275">
        <v>94723000</v>
      </c>
      <c r="F16" s="342">
        <v>71</v>
      </c>
      <c r="G16" s="275">
        <v>47</v>
      </c>
      <c r="H16" s="388">
        <v>654</v>
      </c>
      <c r="I16" s="389">
        <v>376</v>
      </c>
      <c r="J16" s="384">
        <v>3</v>
      </c>
      <c r="K16" s="335">
        <v>30</v>
      </c>
      <c r="L16" s="339">
        <v>18</v>
      </c>
    </row>
    <row r="17" spans="2:12" ht="15">
      <c r="B17" s="273" t="s">
        <v>362</v>
      </c>
      <c r="C17" s="273" t="s">
        <v>151</v>
      </c>
      <c r="D17" s="274">
        <v>381</v>
      </c>
      <c r="E17" s="275">
        <v>125962000</v>
      </c>
      <c r="F17" s="342">
        <v>51</v>
      </c>
      <c r="G17" s="275">
        <v>37</v>
      </c>
      <c r="H17" s="388">
        <v>363</v>
      </c>
      <c r="I17" s="389">
        <v>198</v>
      </c>
      <c r="J17" s="384">
        <v>15</v>
      </c>
      <c r="K17" s="335">
        <v>29</v>
      </c>
      <c r="L17" s="339">
        <v>20</v>
      </c>
    </row>
    <row r="18" spans="2:12" ht="15">
      <c r="B18" s="277" t="s">
        <v>363</v>
      </c>
      <c r="C18" s="277" t="s">
        <v>152</v>
      </c>
      <c r="D18" s="274">
        <v>60</v>
      </c>
      <c r="E18" s="275">
        <v>24178000</v>
      </c>
      <c r="F18" s="342">
        <v>16</v>
      </c>
      <c r="G18" s="275">
        <v>5</v>
      </c>
      <c r="H18" s="388">
        <v>50</v>
      </c>
      <c r="I18" s="389">
        <v>39</v>
      </c>
      <c r="J18" s="384">
        <v>2</v>
      </c>
      <c r="K18" s="335">
        <v>0</v>
      </c>
      <c r="L18" s="339">
        <v>6</v>
      </c>
    </row>
    <row r="19" spans="2:12" ht="15">
      <c r="B19" s="273" t="s">
        <v>364</v>
      </c>
      <c r="C19" s="273" t="s">
        <v>153</v>
      </c>
      <c r="D19" s="274">
        <v>88</v>
      </c>
      <c r="E19" s="275">
        <v>19565000</v>
      </c>
      <c r="F19" s="342">
        <v>7</v>
      </c>
      <c r="G19" s="275">
        <v>3</v>
      </c>
      <c r="H19" s="388">
        <v>76</v>
      </c>
      <c r="I19" s="389">
        <v>15</v>
      </c>
      <c r="J19" s="384">
        <v>3</v>
      </c>
      <c r="K19" s="335">
        <v>5</v>
      </c>
      <c r="L19" s="339">
        <v>2</v>
      </c>
    </row>
    <row r="20" spans="2:12" ht="15">
      <c r="B20" s="277" t="s">
        <v>365</v>
      </c>
      <c r="C20" s="277" t="s">
        <v>154</v>
      </c>
      <c r="D20" s="274">
        <v>91</v>
      </c>
      <c r="E20" s="275">
        <v>31720000</v>
      </c>
      <c r="F20" s="342">
        <v>6</v>
      </c>
      <c r="G20" s="275">
        <v>7</v>
      </c>
      <c r="H20" s="388">
        <v>71</v>
      </c>
      <c r="I20" s="389">
        <v>20</v>
      </c>
      <c r="J20" s="384">
        <v>1</v>
      </c>
      <c r="K20" s="335">
        <v>1</v>
      </c>
      <c r="L20" s="339">
        <v>3</v>
      </c>
    </row>
    <row r="21" spans="2:12" ht="15">
      <c r="B21" s="273" t="s">
        <v>366</v>
      </c>
      <c r="C21" s="273" t="s">
        <v>155</v>
      </c>
      <c r="D21" s="274">
        <v>107</v>
      </c>
      <c r="E21" s="275">
        <v>19650000</v>
      </c>
      <c r="F21" s="342">
        <v>13</v>
      </c>
      <c r="G21" s="275">
        <v>11</v>
      </c>
      <c r="H21" s="388">
        <v>64</v>
      </c>
      <c r="I21" s="389">
        <v>28</v>
      </c>
      <c r="J21" s="384">
        <v>4</v>
      </c>
      <c r="K21" s="335">
        <v>3</v>
      </c>
      <c r="L21" s="340">
        <v>1</v>
      </c>
    </row>
    <row r="22" spans="2:12" ht="15">
      <c r="B22" s="277" t="s">
        <v>367</v>
      </c>
      <c r="C22" s="277" t="s">
        <v>156</v>
      </c>
      <c r="D22" s="274">
        <v>101</v>
      </c>
      <c r="E22" s="275">
        <v>14207000</v>
      </c>
      <c r="F22" s="342">
        <v>6</v>
      </c>
      <c r="G22" s="275">
        <v>9</v>
      </c>
      <c r="H22" s="388">
        <v>87</v>
      </c>
      <c r="I22" s="389">
        <v>54</v>
      </c>
      <c r="J22" s="384">
        <v>2</v>
      </c>
      <c r="K22" s="335">
        <v>4</v>
      </c>
      <c r="L22" s="339">
        <v>6</v>
      </c>
    </row>
    <row r="23" spans="2:12" ht="15">
      <c r="B23" s="273" t="s">
        <v>368</v>
      </c>
      <c r="C23" s="273" t="s">
        <v>157</v>
      </c>
      <c r="D23" s="274">
        <v>2094</v>
      </c>
      <c r="E23" s="275">
        <v>428482756</v>
      </c>
      <c r="F23" s="342">
        <v>247</v>
      </c>
      <c r="G23" s="275">
        <v>196</v>
      </c>
      <c r="H23" s="388">
        <v>691</v>
      </c>
      <c r="I23" s="389">
        <v>300</v>
      </c>
      <c r="J23" s="384">
        <v>32</v>
      </c>
      <c r="K23" s="335">
        <v>40</v>
      </c>
      <c r="L23" s="340">
        <v>20</v>
      </c>
    </row>
    <row r="24" spans="2:12" ht="15">
      <c r="B24" s="277" t="s">
        <v>369</v>
      </c>
      <c r="C24" s="277" t="s">
        <v>158</v>
      </c>
      <c r="D24" s="274">
        <v>231</v>
      </c>
      <c r="E24" s="275">
        <v>40018000</v>
      </c>
      <c r="F24" s="342">
        <v>26</v>
      </c>
      <c r="G24" s="275">
        <v>23</v>
      </c>
      <c r="H24" s="388">
        <v>128</v>
      </c>
      <c r="I24" s="389">
        <v>84</v>
      </c>
      <c r="J24" s="384">
        <v>41</v>
      </c>
      <c r="K24" s="335">
        <v>3</v>
      </c>
      <c r="L24" s="339">
        <v>8</v>
      </c>
    </row>
    <row r="25" spans="2:12" ht="15">
      <c r="B25" s="273" t="s">
        <v>370</v>
      </c>
      <c r="C25" s="273" t="s">
        <v>159</v>
      </c>
      <c r="D25" s="274">
        <v>50</v>
      </c>
      <c r="E25" s="275">
        <v>11030000</v>
      </c>
      <c r="F25" s="342">
        <v>4</v>
      </c>
      <c r="G25" s="275">
        <v>1</v>
      </c>
      <c r="H25" s="388">
        <v>24</v>
      </c>
      <c r="I25" s="389">
        <v>22</v>
      </c>
      <c r="J25" s="384">
        <v>5</v>
      </c>
      <c r="K25" s="335">
        <v>5</v>
      </c>
      <c r="L25" s="340">
        <v>8</v>
      </c>
    </row>
    <row r="26" spans="2:12" ht="15">
      <c r="B26" s="277" t="s">
        <v>371</v>
      </c>
      <c r="C26" s="277" t="s">
        <v>160</v>
      </c>
      <c r="D26" s="274">
        <v>179</v>
      </c>
      <c r="E26" s="275">
        <v>40027040</v>
      </c>
      <c r="F26" s="342">
        <v>11</v>
      </c>
      <c r="G26" s="275">
        <v>14</v>
      </c>
      <c r="H26" s="388">
        <v>152</v>
      </c>
      <c r="I26" s="389">
        <v>89</v>
      </c>
      <c r="J26" s="384">
        <v>19</v>
      </c>
      <c r="K26" s="335">
        <v>5</v>
      </c>
      <c r="L26" s="340">
        <v>6</v>
      </c>
    </row>
    <row r="27" spans="2:12" ht="15">
      <c r="B27" s="273" t="s">
        <v>372</v>
      </c>
      <c r="C27" s="273" t="s">
        <v>161</v>
      </c>
      <c r="D27" s="274">
        <v>530</v>
      </c>
      <c r="E27" s="275">
        <v>95775536</v>
      </c>
      <c r="F27" s="342">
        <v>51</v>
      </c>
      <c r="G27" s="275">
        <v>51</v>
      </c>
      <c r="H27" s="388">
        <v>559</v>
      </c>
      <c r="I27" s="389">
        <v>197</v>
      </c>
      <c r="J27" s="384">
        <v>4</v>
      </c>
      <c r="K27" s="335">
        <v>16</v>
      </c>
      <c r="L27" s="340">
        <v>18</v>
      </c>
    </row>
    <row r="28" spans="2:12" ht="15">
      <c r="B28" s="277" t="s">
        <v>373</v>
      </c>
      <c r="C28" s="277" t="s">
        <v>162</v>
      </c>
      <c r="D28" s="274">
        <v>663</v>
      </c>
      <c r="E28" s="275">
        <v>307270000</v>
      </c>
      <c r="F28" s="342">
        <v>57</v>
      </c>
      <c r="G28" s="275">
        <v>42</v>
      </c>
      <c r="H28" s="388">
        <v>388</v>
      </c>
      <c r="I28" s="389">
        <v>44</v>
      </c>
      <c r="J28" s="384">
        <v>5</v>
      </c>
      <c r="K28" s="335">
        <v>7</v>
      </c>
      <c r="L28" s="340">
        <v>6</v>
      </c>
    </row>
    <row r="29" spans="2:12" ht="15">
      <c r="B29" s="273" t="s">
        <v>374</v>
      </c>
      <c r="C29" s="273" t="s">
        <v>163</v>
      </c>
      <c r="D29" s="274">
        <v>147</v>
      </c>
      <c r="E29" s="275">
        <v>27530000</v>
      </c>
      <c r="F29" s="342">
        <v>17</v>
      </c>
      <c r="G29" s="275">
        <v>11</v>
      </c>
      <c r="H29" s="388">
        <v>92</v>
      </c>
      <c r="I29" s="389">
        <v>95</v>
      </c>
      <c r="J29" s="384">
        <v>15</v>
      </c>
      <c r="K29" s="335">
        <v>8</v>
      </c>
      <c r="L29" s="339">
        <v>6</v>
      </c>
    </row>
    <row r="30" spans="2:12" ht="15">
      <c r="B30" s="277" t="s">
        <v>375</v>
      </c>
      <c r="C30" s="277" t="s">
        <v>164</v>
      </c>
      <c r="D30" s="274">
        <v>155</v>
      </c>
      <c r="E30" s="275">
        <v>49890000</v>
      </c>
      <c r="F30" s="342">
        <v>40</v>
      </c>
      <c r="G30" s="275">
        <v>39</v>
      </c>
      <c r="H30" s="388">
        <v>136</v>
      </c>
      <c r="I30" s="389">
        <v>54</v>
      </c>
      <c r="J30" s="384">
        <v>5</v>
      </c>
      <c r="K30" s="335">
        <v>4</v>
      </c>
      <c r="L30" s="339">
        <v>5</v>
      </c>
    </row>
    <row r="31" spans="2:12" ht="15">
      <c r="B31" s="273" t="s">
        <v>376</v>
      </c>
      <c r="C31" s="273" t="s">
        <v>165</v>
      </c>
      <c r="D31" s="274">
        <v>66</v>
      </c>
      <c r="E31" s="275">
        <v>26727000</v>
      </c>
      <c r="F31" s="342">
        <v>9</v>
      </c>
      <c r="G31" s="275">
        <v>10</v>
      </c>
      <c r="H31" s="388">
        <v>111</v>
      </c>
      <c r="I31" s="389">
        <v>55</v>
      </c>
      <c r="J31" s="384">
        <v>1</v>
      </c>
      <c r="K31" s="335">
        <v>4</v>
      </c>
      <c r="L31" s="339">
        <v>1</v>
      </c>
    </row>
    <row r="32" spans="2:12" ht="15">
      <c r="B32" s="277" t="s">
        <v>377</v>
      </c>
      <c r="C32" s="277" t="s">
        <v>166</v>
      </c>
      <c r="D32" s="274">
        <v>160</v>
      </c>
      <c r="E32" s="275">
        <v>36895000</v>
      </c>
      <c r="F32" s="342">
        <v>18</v>
      </c>
      <c r="G32" s="275">
        <v>17</v>
      </c>
      <c r="H32" s="388">
        <v>74</v>
      </c>
      <c r="I32" s="389">
        <v>36</v>
      </c>
      <c r="J32" s="384">
        <v>5</v>
      </c>
      <c r="K32" s="335">
        <v>16</v>
      </c>
      <c r="L32" s="340">
        <v>6</v>
      </c>
    </row>
    <row r="33" spans="2:12" ht="15">
      <c r="B33" s="273" t="s">
        <v>378</v>
      </c>
      <c r="C33" s="273" t="s">
        <v>167</v>
      </c>
      <c r="D33" s="274">
        <v>410</v>
      </c>
      <c r="E33" s="275">
        <v>59944750</v>
      </c>
      <c r="F33" s="342">
        <v>75</v>
      </c>
      <c r="G33" s="275">
        <v>48</v>
      </c>
      <c r="H33" s="388">
        <v>723</v>
      </c>
      <c r="I33" s="389">
        <v>330</v>
      </c>
      <c r="J33" s="384">
        <v>4</v>
      </c>
      <c r="K33" s="335">
        <v>8</v>
      </c>
      <c r="L33" s="339">
        <v>8</v>
      </c>
    </row>
    <row r="34" spans="2:12" ht="15">
      <c r="B34" s="277" t="s">
        <v>379</v>
      </c>
      <c r="C34" s="277" t="s">
        <v>168</v>
      </c>
      <c r="D34" s="274">
        <v>1342</v>
      </c>
      <c r="E34" s="275">
        <v>546496000</v>
      </c>
      <c r="F34" s="342">
        <v>142</v>
      </c>
      <c r="G34" s="275">
        <v>97</v>
      </c>
      <c r="H34" s="388">
        <v>689</v>
      </c>
      <c r="I34" s="389">
        <v>138</v>
      </c>
      <c r="J34" s="384">
        <v>7</v>
      </c>
      <c r="K34" s="335">
        <v>5</v>
      </c>
      <c r="L34" s="339">
        <v>4</v>
      </c>
    </row>
    <row r="35" spans="2:12" ht="15">
      <c r="B35" s="273" t="s">
        <v>380</v>
      </c>
      <c r="C35" s="273" t="s">
        <v>169</v>
      </c>
      <c r="D35" s="274">
        <v>100</v>
      </c>
      <c r="E35" s="275">
        <v>19865000</v>
      </c>
      <c r="F35" s="342">
        <v>18</v>
      </c>
      <c r="G35" s="275">
        <v>8</v>
      </c>
      <c r="H35" s="388">
        <v>91</v>
      </c>
      <c r="I35" s="389">
        <v>29</v>
      </c>
      <c r="J35" s="384">
        <v>3</v>
      </c>
      <c r="K35" s="335">
        <v>10</v>
      </c>
      <c r="L35" s="339">
        <v>5</v>
      </c>
    </row>
    <row r="36" spans="2:12" ht="15">
      <c r="B36" s="277" t="s">
        <v>381</v>
      </c>
      <c r="C36" s="277" t="s">
        <v>170</v>
      </c>
      <c r="D36" s="274">
        <v>20</v>
      </c>
      <c r="E36" s="276">
        <v>2502000</v>
      </c>
      <c r="F36" s="343">
        <v>2</v>
      </c>
      <c r="G36" s="276">
        <v>4</v>
      </c>
      <c r="H36" s="388">
        <v>45</v>
      </c>
      <c r="I36" s="389">
        <v>26</v>
      </c>
      <c r="J36" s="384">
        <v>5</v>
      </c>
      <c r="K36" s="335">
        <v>4</v>
      </c>
      <c r="L36" s="339">
        <v>3</v>
      </c>
    </row>
    <row r="37" spans="2:12" ht="15">
      <c r="B37" s="273" t="s">
        <v>382</v>
      </c>
      <c r="C37" s="273" t="s">
        <v>171</v>
      </c>
      <c r="D37" s="274">
        <v>60</v>
      </c>
      <c r="E37" s="275">
        <v>14026000</v>
      </c>
      <c r="F37" s="342">
        <v>1</v>
      </c>
      <c r="G37" s="275">
        <v>0</v>
      </c>
      <c r="H37" s="388">
        <v>48</v>
      </c>
      <c r="I37" s="389">
        <v>16</v>
      </c>
      <c r="J37" s="384">
        <v>1</v>
      </c>
      <c r="K37" s="335">
        <v>0</v>
      </c>
      <c r="L37" s="339">
        <v>3</v>
      </c>
    </row>
    <row r="38" spans="2:12" ht="15">
      <c r="B38" s="277" t="s">
        <v>383</v>
      </c>
      <c r="C38" s="277" t="s">
        <v>172</v>
      </c>
      <c r="D38" s="274">
        <v>736</v>
      </c>
      <c r="E38" s="275">
        <v>188467000</v>
      </c>
      <c r="F38" s="342">
        <v>69</v>
      </c>
      <c r="G38" s="275">
        <v>61</v>
      </c>
      <c r="H38" s="388">
        <v>380</v>
      </c>
      <c r="I38" s="389">
        <v>352</v>
      </c>
      <c r="J38" s="384">
        <v>5</v>
      </c>
      <c r="K38" s="335">
        <v>5</v>
      </c>
      <c r="L38" s="339">
        <v>8</v>
      </c>
    </row>
    <row r="39" spans="2:12" ht="15">
      <c r="B39" s="273" t="s">
        <v>384</v>
      </c>
      <c r="C39" s="273" t="s">
        <v>173</v>
      </c>
      <c r="D39" s="274">
        <v>190</v>
      </c>
      <c r="E39" s="275">
        <v>22962000</v>
      </c>
      <c r="F39" s="342">
        <v>27</v>
      </c>
      <c r="G39" s="275">
        <v>27</v>
      </c>
      <c r="H39" s="388">
        <v>84</v>
      </c>
      <c r="I39" s="389">
        <v>53</v>
      </c>
      <c r="J39" s="384">
        <v>1</v>
      </c>
      <c r="K39" s="335">
        <v>15</v>
      </c>
      <c r="L39" s="340">
        <v>12</v>
      </c>
    </row>
    <row r="40" spans="2:12" ht="15">
      <c r="B40" s="277" t="s">
        <v>385</v>
      </c>
      <c r="C40" s="277" t="s">
        <v>292</v>
      </c>
      <c r="D40" s="274">
        <v>1314</v>
      </c>
      <c r="E40" s="275">
        <v>330934500</v>
      </c>
      <c r="F40" s="342">
        <v>167</v>
      </c>
      <c r="G40" s="275">
        <v>120</v>
      </c>
      <c r="H40" s="388">
        <v>604</v>
      </c>
      <c r="I40" s="389">
        <v>361</v>
      </c>
      <c r="J40" s="384">
        <v>13</v>
      </c>
      <c r="K40" s="335">
        <v>16</v>
      </c>
      <c r="L40" s="340">
        <v>7</v>
      </c>
    </row>
    <row r="41" spans="2:13" ht="15">
      <c r="B41" s="273" t="s">
        <v>386</v>
      </c>
      <c r="C41" s="273" t="s">
        <v>174</v>
      </c>
      <c r="D41" s="278">
        <v>19439</v>
      </c>
      <c r="E41" s="275">
        <v>14268217831</v>
      </c>
      <c r="F41" s="342">
        <v>4625</v>
      </c>
      <c r="G41" s="275">
        <v>3824</v>
      </c>
      <c r="H41" s="390">
        <v>13401</v>
      </c>
      <c r="I41" s="391">
        <v>4589</v>
      </c>
      <c r="J41" s="384">
        <v>44</v>
      </c>
      <c r="K41" s="335">
        <v>86</v>
      </c>
      <c r="L41" s="340">
        <v>72</v>
      </c>
      <c r="M41" t="s">
        <v>681</v>
      </c>
    </row>
    <row r="42" spans="2:12" ht="15">
      <c r="B42" s="277" t="s">
        <v>387</v>
      </c>
      <c r="C42" s="277" t="s">
        <v>175</v>
      </c>
      <c r="D42" s="274">
        <v>3354</v>
      </c>
      <c r="E42" s="275">
        <v>486076349</v>
      </c>
      <c r="F42" s="342">
        <v>555</v>
      </c>
      <c r="G42" s="275">
        <v>413</v>
      </c>
      <c r="H42" s="388">
        <v>1840</v>
      </c>
      <c r="I42" s="389">
        <v>575</v>
      </c>
      <c r="J42" s="384">
        <v>38</v>
      </c>
      <c r="K42" s="335">
        <v>42</v>
      </c>
      <c r="L42" s="340">
        <v>37</v>
      </c>
    </row>
    <row r="43" spans="2:12" ht="15">
      <c r="B43" s="273" t="s">
        <v>388</v>
      </c>
      <c r="C43" s="273" t="s">
        <v>176</v>
      </c>
      <c r="D43" s="274">
        <v>46</v>
      </c>
      <c r="E43" s="275">
        <v>7925000</v>
      </c>
      <c r="F43" s="342">
        <v>2</v>
      </c>
      <c r="G43" s="275">
        <v>3</v>
      </c>
      <c r="H43" s="388">
        <v>64</v>
      </c>
      <c r="I43" s="389">
        <v>15</v>
      </c>
      <c r="J43" s="384">
        <v>1</v>
      </c>
      <c r="K43" s="335">
        <v>0</v>
      </c>
      <c r="L43" s="339">
        <v>2</v>
      </c>
    </row>
    <row r="44" spans="2:12" ht="15">
      <c r="B44" s="277" t="s">
        <v>389</v>
      </c>
      <c r="C44" s="277" t="s">
        <v>177</v>
      </c>
      <c r="D44" s="274">
        <v>95</v>
      </c>
      <c r="E44" s="275">
        <v>26596000</v>
      </c>
      <c r="F44" s="342">
        <v>13</v>
      </c>
      <c r="G44" s="275">
        <v>13</v>
      </c>
      <c r="H44" s="388">
        <v>74</v>
      </c>
      <c r="I44" s="389">
        <v>44</v>
      </c>
      <c r="J44" s="384">
        <v>7</v>
      </c>
      <c r="K44" s="335">
        <v>9</v>
      </c>
      <c r="L44" s="340">
        <v>4</v>
      </c>
    </row>
    <row r="45" spans="2:12" ht="15">
      <c r="B45" s="273" t="s">
        <v>390</v>
      </c>
      <c r="C45" s="273" t="s">
        <v>178</v>
      </c>
      <c r="D45" s="274">
        <v>735</v>
      </c>
      <c r="E45" s="275">
        <v>104264000</v>
      </c>
      <c r="F45" s="342">
        <v>131</v>
      </c>
      <c r="G45" s="275">
        <v>93</v>
      </c>
      <c r="H45" s="388">
        <v>846</v>
      </c>
      <c r="I45" s="389">
        <v>142</v>
      </c>
      <c r="J45" s="384">
        <v>16</v>
      </c>
      <c r="K45" s="335">
        <v>21</v>
      </c>
      <c r="L45" s="339">
        <v>14</v>
      </c>
    </row>
    <row r="46" spans="2:12" ht="15">
      <c r="B46" s="277" t="s">
        <v>391</v>
      </c>
      <c r="C46" s="277" t="s">
        <v>179</v>
      </c>
      <c r="D46" s="274">
        <v>143</v>
      </c>
      <c r="E46" s="275">
        <v>27069000</v>
      </c>
      <c r="F46" s="342">
        <v>18</v>
      </c>
      <c r="G46" s="275">
        <v>8</v>
      </c>
      <c r="H46" s="388">
        <v>131</v>
      </c>
      <c r="I46" s="389">
        <v>84</v>
      </c>
      <c r="J46" s="384">
        <v>2</v>
      </c>
      <c r="K46" s="335">
        <v>2</v>
      </c>
      <c r="L46" s="339">
        <v>2</v>
      </c>
    </row>
    <row r="47" spans="2:12" ht="15">
      <c r="B47" s="273" t="s">
        <v>392</v>
      </c>
      <c r="C47" s="273" t="s">
        <v>180</v>
      </c>
      <c r="D47" s="274">
        <v>56</v>
      </c>
      <c r="E47" s="275">
        <v>34377800</v>
      </c>
      <c r="F47" s="342">
        <v>6</v>
      </c>
      <c r="G47" s="275">
        <v>14</v>
      </c>
      <c r="H47" s="388">
        <v>72</v>
      </c>
      <c r="I47" s="389">
        <v>53</v>
      </c>
      <c r="J47" s="384">
        <v>7</v>
      </c>
      <c r="K47" s="335">
        <v>1</v>
      </c>
      <c r="L47" s="339">
        <v>1</v>
      </c>
    </row>
    <row r="48" spans="2:12" ht="15">
      <c r="B48" s="277" t="s">
        <v>393</v>
      </c>
      <c r="C48" s="277" t="s">
        <v>181</v>
      </c>
      <c r="D48" s="274">
        <v>1249</v>
      </c>
      <c r="E48" s="275">
        <v>206931865</v>
      </c>
      <c r="F48" s="342">
        <v>149</v>
      </c>
      <c r="G48" s="275">
        <v>142</v>
      </c>
      <c r="H48" s="388">
        <v>745</v>
      </c>
      <c r="I48" s="389">
        <v>127</v>
      </c>
      <c r="J48" s="384">
        <v>4</v>
      </c>
      <c r="K48" s="335">
        <v>14</v>
      </c>
      <c r="L48" s="339">
        <v>6</v>
      </c>
    </row>
    <row r="49" spans="2:12" ht="15">
      <c r="B49" s="273" t="s">
        <v>394</v>
      </c>
      <c r="C49" s="273" t="s">
        <v>182</v>
      </c>
      <c r="D49" s="274">
        <v>1076</v>
      </c>
      <c r="E49" s="275">
        <v>382615575</v>
      </c>
      <c r="F49" s="342">
        <v>137</v>
      </c>
      <c r="G49" s="275">
        <v>113</v>
      </c>
      <c r="H49" s="388">
        <v>605</v>
      </c>
      <c r="I49" s="389">
        <v>242</v>
      </c>
      <c r="J49" s="384">
        <v>24</v>
      </c>
      <c r="K49" s="335">
        <v>36</v>
      </c>
      <c r="L49" s="339">
        <v>29</v>
      </c>
    </row>
    <row r="50" spans="2:12" ht="15">
      <c r="B50" s="277" t="s">
        <v>395</v>
      </c>
      <c r="C50" s="277" t="s">
        <v>183</v>
      </c>
      <c r="D50" s="274">
        <v>132</v>
      </c>
      <c r="E50" s="275">
        <v>18380000</v>
      </c>
      <c r="F50" s="342">
        <v>19</v>
      </c>
      <c r="G50" s="275">
        <v>14</v>
      </c>
      <c r="H50" s="388">
        <v>185</v>
      </c>
      <c r="I50" s="389">
        <v>86</v>
      </c>
      <c r="J50" s="384">
        <v>8</v>
      </c>
      <c r="K50" s="335">
        <v>10</v>
      </c>
      <c r="L50" s="339">
        <v>7</v>
      </c>
    </row>
    <row r="51" spans="2:12" ht="15">
      <c r="B51" s="273" t="s">
        <v>396</v>
      </c>
      <c r="C51" s="273" t="s">
        <v>184</v>
      </c>
      <c r="D51" s="274">
        <v>238</v>
      </c>
      <c r="E51" s="275">
        <v>49375000</v>
      </c>
      <c r="F51" s="342">
        <v>31</v>
      </c>
      <c r="G51" s="275">
        <v>26</v>
      </c>
      <c r="H51" s="388">
        <v>186</v>
      </c>
      <c r="I51" s="389">
        <v>68</v>
      </c>
      <c r="J51" s="384">
        <v>4</v>
      </c>
      <c r="K51" s="335">
        <v>3</v>
      </c>
      <c r="L51" s="339">
        <v>5</v>
      </c>
    </row>
    <row r="52" spans="2:12" ht="15">
      <c r="B52" s="277" t="s">
        <v>397</v>
      </c>
      <c r="C52" s="277" t="s">
        <v>185</v>
      </c>
      <c r="D52" s="274">
        <v>394</v>
      </c>
      <c r="E52" s="275">
        <v>71364975</v>
      </c>
      <c r="F52" s="342">
        <v>43</v>
      </c>
      <c r="G52" s="275">
        <v>28</v>
      </c>
      <c r="H52" s="388">
        <v>463</v>
      </c>
      <c r="I52" s="389">
        <v>216</v>
      </c>
      <c r="J52" s="384">
        <v>9</v>
      </c>
      <c r="K52" s="335">
        <v>16</v>
      </c>
      <c r="L52" s="340">
        <v>16</v>
      </c>
    </row>
    <row r="53" spans="2:12" ht="15">
      <c r="B53" s="273" t="s">
        <v>398</v>
      </c>
      <c r="C53" s="273" t="s">
        <v>186</v>
      </c>
      <c r="D53" s="274">
        <v>325</v>
      </c>
      <c r="E53" s="275">
        <v>127458447</v>
      </c>
      <c r="F53" s="342">
        <v>34</v>
      </c>
      <c r="G53" s="275">
        <v>20</v>
      </c>
      <c r="H53" s="388">
        <v>335</v>
      </c>
      <c r="I53" s="389">
        <v>104</v>
      </c>
      <c r="J53" s="384">
        <v>5</v>
      </c>
      <c r="K53" s="335">
        <v>15</v>
      </c>
      <c r="L53" s="339">
        <v>2</v>
      </c>
    </row>
    <row r="54" spans="2:12" ht="15">
      <c r="B54" s="277" t="s">
        <v>399</v>
      </c>
      <c r="C54" s="277" t="s">
        <v>187</v>
      </c>
      <c r="D54" s="274">
        <v>300</v>
      </c>
      <c r="E54" s="275">
        <v>211555000</v>
      </c>
      <c r="F54" s="342">
        <v>10</v>
      </c>
      <c r="G54" s="275">
        <v>8</v>
      </c>
      <c r="H54" s="388">
        <v>127</v>
      </c>
      <c r="I54" s="389">
        <v>21</v>
      </c>
      <c r="J54" s="384">
        <v>8</v>
      </c>
      <c r="K54" s="335">
        <v>17</v>
      </c>
      <c r="L54" s="339">
        <v>10</v>
      </c>
    </row>
    <row r="55" spans="2:12" ht="15">
      <c r="B55" s="273" t="s">
        <v>400</v>
      </c>
      <c r="C55" s="273" t="s">
        <v>188</v>
      </c>
      <c r="D55" s="274">
        <v>588</v>
      </c>
      <c r="E55" s="275">
        <v>73384000</v>
      </c>
      <c r="F55" s="342">
        <v>156</v>
      </c>
      <c r="G55" s="275">
        <v>89</v>
      </c>
      <c r="H55" s="388">
        <v>477</v>
      </c>
      <c r="I55" s="389">
        <v>273</v>
      </c>
      <c r="J55" s="384">
        <v>10</v>
      </c>
      <c r="K55" s="335">
        <v>14</v>
      </c>
      <c r="L55" s="340">
        <v>16</v>
      </c>
    </row>
    <row r="56" spans="2:12" ht="15">
      <c r="B56" s="277" t="s">
        <v>401</v>
      </c>
      <c r="C56" s="277" t="s">
        <v>189</v>
      </c>
      <c r="D56" s="274">
        <v>65</v>
      </c>
      <c r="E56" s="275">
        <v>27390000</v>
      </c>
      <c r="F56" s="342">
        <v>13</v>
      </c>
      <c r="G56" s="275">
        <v>5</v>
      </c>
      <c r="H56" s="388">
        <v>43</v>
      </c>
      <c r="I56" s="389">
        <v>10</v>
      </c>
      <c r="J56" s="384">
        <v>3</v>
      </c>
      <c r="K56" s="335">
        <v>10</v>
      </c>
      <c r="L56" s="339">
        <v>6</v>
      </c>
    </row>
    <row r="57" spans="2:12" ht="15">
      <c r="B57" s="273" t="s">
        <v>402</v>
      </c>
      <c r="C57" s="273" t="s">
        <v>190</v>
      </c>
      <c r="D57" s="274">
        <v>94</v>
      </c>
      <c r="E57" s="275">
        <v>35750000</v>
      </c>
      <c r="F57" s="342">
        <v>16</v>
      </c>
      <c r="G57" s="275">
        <v>12</v>
      </c>
      <c r="H57" s="388">
        <v>91</v>
      </c>
      <c r="I57" s="389">
        <v>49</v>
      </c>
      <c r="J57" s="384">
        <v>16</v>
      </c>
      <c r="K57" s="335">
        <v>25</v>
      </c>
      <c r="L57" s="340">
        <v>37</v>
      </c>
    </row>
    <row r="58" spans="2:12" ht="15">
      <c r="B58" s="277" t="s">
        <v>403</v>
      </c>
      <c r="C58" s="277" t="s">
        <v>191</v>
      </c>
      <c r="D58" s="274">
        <v>75</v>
      </c>
      <c r="E58" s="275">
        <v>36129000</v>
      </c>
      <c r="F58" s="342">
        <v>24</v>
      </c>
      <c r="G58" s="275">
        <v>16</v>
      </c>
      <c r="H58" s="388">
        <v>63</v>
      </c>
      <c r="I58" s="389">
        <v>19</v>
      </c>
      <c r="J58" s="384">
        <v>2</v>
      </c>
      <c r="K58" s="335">
        <v>2</v>
      </c>
      <c r="L58" s="339">
        <v>5</v>
      </c>
    </row>
    <row r="59" spans="2:12" ht="15">
      <c r="B59" s="273" t="s">
        <v>404</v>
      </c>
      <c r="C59" s="273" t="s">
        <v>192</v>
      </c>
      <c r="D59" s="274">
        <v>180</v>
      </c>
      <c r="E59" s="275">
        <v>38541600</v>
      </c>
      <c r="F59" s="342">
        <v>13</v>
      </c>
      <c r="G59" s="275">
        <v>18</v>
      </c>
      <c r="H59" s="388">
        <v>134</v>
      </c>
      <c r="I59" s="389">
        <v>81</v>
      </c>
      <c r="J59" s="384">
        <v>2</v>
      </c>
      <c r="K59" s="335">
        <v>7</v>
      </c>
      <c r="L59" s="340">
        <v>1</v>
      </c>
    </row>
    <row r="60" spans="2:12" ht="15">
      <c r="B60" s="277" t="s">
        <v>405</v>
      </c>
      <c r="C60" s="277" t="s">
        <v>193</v>
      </c>
      <c r="D60" s="274">
        <v>87</v>
      </c>
      <c r="E60" s="275">
        <v>26910000</v>
      </c>
      <c r="F60" s="342">
        <v>19</v>
      </c>
      <c r="G60" s="275">
        <v>14</v>
      </c>
      <c r="H60" s="388">
        <v>88</v>
      </c>
      <c r="I60" s="389">
        <v>42</v>
      </c>
      <c r="J60" s="384">
        <v>6</v>
      </c>
      <c r="K60" s="335">
        <v>4</v>
      </c>
      <c r="L60" s="339">
        <v>7</v>
      </c>
    </row>
    <row r="61" spans="2:12" ht="15">
      <c r="B61" s="273" t="s">
        <v>406</v>
      </c>
      <c r="C61" s="273" t="s">
        <v>194</v>
      </c>
      <c r="D61" s="274">
        <v>476</v>
      </c>
      <c r="E61" s="275">
        <v>240772803</v>
      </c>
      <c r="F61" s="342">
        <v>56</v>
      </c>
      <c r="G61" s="275">
        <v>39</v>
      </c>
      <c r="H61" s="388">
        <v>257</v>
      </c>
      <c r="I61" s="389">
        <v>94</v>
      </c>
      <c r="J61" s="384">
        <v>2</v>
      </c>
      <c r="K61" s="335">
        <v>12</v>
      </c>
      <c r="L61" s="339">
        <v>8</v>
      </c>
    </row>
    <row r="62" spans="2:12" ht="15">
      <c r="B62" s="277" t="s">
        <v>407</v>
      </c>
      <c r="C62" s="277" t="s">
        <v>195</v>
      </c>
      <c r="D62" s="274">
        <v>473</v>
      </c>
      <c r="E62" s="275">
        <v>65330000</v>
      </c>
      <c r="F62" s="342">
        <v>58</v>
      </c>
      <c r="G62" s="275">
        <v>35</v>
      </c>
      <c r="H62" s="388">
        <v>443</v>
      </c>
      <c r="I62" s="389">
        <v>153</v>
      </c>
      <c r="J62" s="384">
        <v>9</v>
      </c>
      <c r="K62" s="335">
        <v>4</v>
      </c>
      <c r="L62" s="340">
        <v>7</v>
      </c>
    </row>
    <row r="63" spans="2:12" ht="15">
      <c r="B63" s="273" t="s">
        <v>408</v>
      </c>
      <c r="C63" s="273" t="s">
        <v>196</v>
      </c>
      <c r="D63" s="274">
        <v>78</v>
      </c>
      <c r="E63" s="275">
        <v>32950000</v>
      </c>
      <c r="F63" s="342">
        <v>2</v>
      </c>
      <c r="G63" s="275">
        <v>6</v>
      </c>
      <c r="H63" s="388">
        <v>34</v>
      </c>
      <c r="I63" s="389">
        <v>3</v>
      </c>
      <c r="J63" s="384">
        <v>5</v>
      </c>
      <c r="K63" s="335">
        <v>0</v>
      </c>
      <c r="L63" s="339">
        <v>1</v>
      </c>
    </row>
    <row r="64" spans="2:12" ht="15">
      <c r="B64" s="277" t="s">
        <v>409</v>
      </c>
      <c r="C64" s="277" t="s">
        <v>197</v>
      </c>
      <c r="D64" s="274">
        <v>32</v>
      </c>
      <c r="E64" s="275">
        <v>7072500</v>
      </c>
      <c r="F64" s="342">
        <v>7</v>
      </c>
      <c r="G64" s="275">
        <v>3</v>
      </c>
      <c r="H64" s="388">
        <v>41</v>
      </c>
      <c r="I64" s="389">
        <v>15</v>
      </c>
      <c r="J64" s="384">
        <v>6</v>
      </c>
      <c r="K64" s="335">
        <v>6</v>
      </c>
      <c r="L64" s="339">
        <v>4</v>
      </c>
    </row>
    <row r="65" spans="2:12" ht="15">
      <c r="B65" s="273" t="s">
        <v>410</v>
      </c>
      <c r="C65" s="273" t="s">
        <v>198</v>
      </c>
      <c r="D65" s="274">
        <v>203</v>
      </c>
      <c r="E65" s="275">
        <v>59421000</v>
      </c>
      <c r="F65" s="342">
        <v>32</v>
      </c>
      <c r="G65" s="275">
        <v>18</v>
      </c>
      <c r="H65" s="388">
        <v>155</v>
      </c>
      <c r="I65" s="389">
        <v>67</v>
      </c>
      <c r="J65" s="384">
        <v>5</v>
      </c>
      <c r="K65" s="335">
        <v>4</v>
      </c>
      <c r="L65" s="339">
        <v>1</v>
      </c>
    </row>
    <row r="66" spans="2:12" ht="15">
      <c r="B66" s="277" t="s">
        <v>411</v>
      </c>
      <c r="C66" s="277" t="s">
        <v>199</v>
      </c>
      <c r="D66" s="274">
        <v>493</v>
      </c>
      <c r="E66" s="275">
        <v>76994000</v>
      </c>
      <c r="F66" s="342">
        <v>47</v>
      </c>
      <c r="G66" s="275">
        <v>46</v>
      </c>
      <c r="H66" s="388">
        <v>638</v>
      </c>
      <c r="I66" s="389">
        <v>311</v>
      </c>
      <c r="J66" s="384">
        <v>5</v>
      </c>
      <c r="K66" s="335">
        <v>9</v>
      </c>
      <c r="L66" s="340">
        <v>9</v>
      </c>
    </row>
    <row r="67" spans="2:12" ht="15">
      <c r="B67" s="273" t="s">
        <v>412</v>
      </c>
      <c r="C67" s="273" t="s">
        <v>200</v>
      </c>
      <c r="D67" s="274">
        <v>130</v>
      </c>
      <c r="E67" s="275">
        <v>27320000</v>
      </c>
      <c r="F67" s="342">
        <v>18</v>
      </c>
      <c r="G67" s="275">
        <v>13</v>
      </c>
      <c r="H67" s="388">
        <v>175</v>
      </c>
      <c r="I67" s="389">
        <v>84</v>
      </c>
      <c r="J67" s="384">
        <v>3</v>
      </c>
      <c r="K67" s="335">
        <v>7</v>
      </c>
      <c r="L67" s="340">
        <v>7</v>
      </c>
    </row>
    <row r="68" spans="2:12" ht="15">
      <c r="B68" s="277" t="s">
        <v>413</v>
      </c>
      <c r="C68" s="277" t="s">
        <v>201</v>
      </c>
      <c r="D68" s="274">
        <v>337</v>
      </c>
      <c r="E68" s="275">
        <v>62396000</v>
      </c>
      <c r="F68" s="342">
        <v>21</v>
      </c>
      <c r="G68" s="275">
        <v>12</v>
      </c>
      <c r="H68" s="388">
        <v>107</v>
      </c>
      <c r="I68" s="389">
        <v>52</v>
      </c>
      <c r="J68" s="384">
        <v>2</v>
      </c>
      <c r="K68" s="335">
        <v>4</v>
      </c>
      <c r="L68" s="340">
        <v>4</v>
      </c>
    </row>
    <row r="69" spans="2:12" ht="15">
      <c r="B69" s="273" t="s">
        <v>414</v>
      </c>
      <c r="C69" s="273" t="s">
        <v>202</v>
      </c>
      <c r="D69" s="274">
        <v>18</v>
      </c>
      <c r="E69" s="275">
        <v>2690000</v>
      </c>
      <c r="F69" s="342">
        <v>4</v>
      </c>
      <c r="G69" s="275">
        <v>0</v>
      </c>
      <c r="H69" s="388">
        <v>15</v>
      </c>
      <c r="I69" s="389">
        <v>6</v>
      </c>
      <c r="J69" s="384">
        <v>2</v>
      </c>
      <c r="K69" s="335">
        <v>0</v>
      </c>
      <c r="L69" s="339">
        <v>0</v>
      </c>
    </row>
    <row r="70" spans="2:12" ht="15">
      <c r="B70" s="277" t="s">
        <v>415</v>
      </c>
      <c r="C70" s="277" t="s">
        <v>203</v>
      </c>
      <c r="D70" s="274">
        <v>582</v>
      </c>
      <c r="E70" s="275">
        <v>159404000</v>
      </c>
      <c r="F70" s="342">
        <v>60</v>
      </c>
      <c r="G70" s="275">
        <v>35</v>
      </c>
      <c r="H70" s="388">
        <v>334</v>
      </c>
      <c r="I70" s="389">
        <v>44</v>
      </c>
      <c r="J70" s="384">
        <v>6</v>
      </c>
      <c r="K70" s="335">
        <v>1</v>
      </c>
      <c r="L70" s="339">
        <v>1</v>
      </c>
    </row>
    <row r="71" spans="2:12" ht="15">
      <c r="B71" s="273" t="s">
        <v>416</v>
      </c>
      <c r="C71" s="273" t="s">
        <v>204</v>
      </c>
      <c r="D71" s="274">
        <v>134</v>
      </c>
      <c r="E71" s="275">
        <v>26489875</v>
      </c>
      <c r="F71" s="342">
        <v>20</v>
      </c>
      <c r="G71" s="275">
        <v>23</v>
      </c>
      <c r="H71" s="388">
        <v>173</v>
      </c>
      <c r="I71" s="389">
        <v>50</v>
      </c>
      <c r="J71" s="384">
        <v>2</v>
      </c>
      <c r="K71" s="335">
        <v>4</v>
      </c>
      <c r="L71" s="339">
        <v>2</v>
      </c>
    </row>
    <row r="72" spans="2:12" ht="15">
      <c r="B72" s="277" t="s">
        <v>417</v>
      </c>
      <c r="C72" s="277" t="s">
        <v>205</v>
      </c>
      <c r="D72" s="274">
        <v>269</v>
      </c>
      <c r="E72" s="275">
        <v>81087500</v>
      </c>
      <c r="F72" s="342">
        <v>54</v>
      </c>
      <c r="G72" s="275">
        <v>32</v>
      </c>
      <c r="H72" s="388">
        <v>261</v>
      </c>
      <c r="I72" s="389">
        <v>86</v>
      </c>
      <c r="J72" s="384">
        <v>4</v>
      </c>
      <c r="K72" s="335">
        <v>12</v>
      </c>
      <c r="L72" s="339">
        <v>12</v>
      </c>
    </row>
    <row r="73" spans="2:12" ht="15">
      <c r="B73" s="273" t="s">
        <v>418</v>
      </c>
      <c r="C73" s="273" t="s">
        <v>206</v>
      </c>
      <c r="D73" s="274">
        <v>84</v>
      </c>
      <c r="E73" s="275">
        <v>32855000</v>
      </c>
      <c r="F73" s="342">
        <v>8</v>
      </c>
      <c r="G73" s="275">
        <v>5</v>
      </c>
      <c r="H73" s="388">
        <v>160</v>
      </c>
      <c r="I73" s="389">
        <v>47</v>
      </c>
      <c r="J73" s="384">
        <v>6</v>
      </c>
      <c r="K73" s="335">
        <v>3</v>
      </c>
      <c r="L73" s="339">
        <v>5</v>
      </c>
    </row>
    <row r="74" spans="2:12" ht="15">
      <c r="B74" s="277" t="s">
        <v>419</v>
      </c>
      <c r="C74" s="277" t="s">
        <v>207</v>
      </c>
      <c r="D74" s="274">
        <v>139</v>
      </c>
      <c r="E74" s="275">
        <v>32347000</v>
      </c>
      <c r="F74" s="342">
        <v>23</v>
      </c>
      <c r="G74" s="275">
        <v>10</v>
      </c>
      <c r="H74" s="388">
        <v>114</v>
      </c>
      <c r="I74" s="389">
        <v>88</v>
      </c>
      <c r="J74" s="384">
        <v>4</v>
      </c>
      <c r="K74" s="335">
        <v>2</v>
      </c>
      <c r="L74" s="339">
        <v>4</v>
      </c>
    </row>
    <row r="75" spans="2:12" ht="15">
      <c r="B75" s="273" t="s">
        <v>420</v>
      </c>
      <c r="C75" s="273" t="s">
        <v>208</v>
      </c>
      <c r="D75" s="274">
        <v>200</v>
      </c>
      <c r="E75" s="275">
        <v>69159000</v>
      </c>
      <c r="F75" s="342">
        <v>22</v>
      </c>
      <c r="G75" s="275">
        <v>21</v>
      </c>
      <c r="H75" s="388">
        <v>97</v>
      </c>
      <c r="I75" s="389">
        <v>27</v>
      </c>
      <c r="J75" s="384">
        <v>4</v>
      </c>
      <c r="K75" s="335">
        <v>3</v>
      </c>
      <c r="L75" s="339">
        <v>3</v>
      </c>
    </row>
    <row r="76" spans="2:12" ht="15">
      <c r="B76" s="277" t="s">
        <v>421</v>
      </c>
      <c r="C76" s="277" t="s">
        <v>209</v>
      </c>
      <c r="D76" s="274">
        <v>17</v>
      </c>
      <c r="E76" s="275">
        <v>1510000</v>
      </c>
      <c r="F76" s="342">
        <v>0</v>
      </c>
      <c r="G76" s="275">
        <v>0</v>
      </c>
      <c r="H76" s="388">
        <v>16</v>
      </c>
      <c r="I76" s="389">
        <v>6</v>
      </c>
      <c r="J76" s="384">
        <v>1</v>
      </c>
      <c r="K76" s="335">
        <v>2</v>
      </c>
      <c r="L76" s="339">
        <v>2</v>
      </c>
    </row>
    <row r="77" spans="2:12" ht="15">
      <c r="B77" s="273" t="s">
        <v>422</v>
      </c>
      <c r="C77" s="273" t="s">
        <v>210</v>
      </c>
      <c r="D77" s="274">
        <v>86</v>
      </c>
      <c r="E77" s="275">
        <v>33115000</v>
      </c>
      <c r="F77" s="342">
        <v>12</v>
      </c>
      <c r="G77" s="275">
        <v>4</v>
      </c>
      <c r="H77" s="388">
        <v>128</v>
      </c>
      <c r="I77" s="389">
        <v>24</v>
      </c>
      <c r="J77" s="384">
        <v>7</v>
      </c>
      <c r="K77" s="335">
        <v>2</v>
      </c>
      <c r="L77" s="339">
        <v>4</v>
      </c>
    </row>
    <row r="78" spans="2:12" ht="15">
      <c r="B78" s="277" t="s">
        <v>423</v>
      </c>
      <c r="C78" s="277" t="s">
        <v>211</v>
      </c>
      <c r="D78" s="274">
        <v>66</v>
      </c>
      <c r="E78" s="275">
        <v>24561000</v>
      </c>
      <c r="F78" s="342">
        <v>4</v>
      </c>
      <c r="G78" s="275">
        <v>6</v>
      </c>
      <c r="H78" s="388">
        <v>48</v>
      </c>
      <c r="I78" s="389">
        <v>10</v>
      </c>
      <c r="J78" s="384">
        <v>2</v>
      </c>
      <c r="K78" s="335">
        <v>6</v>
      </c>
      <c r="L78" s="339">
        <v>2</v>
      </c>
    </row>
    <row r="79" spans="2:12" ht="15">
      <c r="B79" s="273" t="s">
        <v>424</v>
      </c>
      <c r="C79" s="273" t="s">
        <v>212</v>
      </c>
      <c r="D79" s="274">
        <v>210</v>
      </c>
      <c r="E79" s="275">
        <v>131610000</v>
      </c>
      <c r="F79" s="342">
        <v>17</v>
      </c>
      <c r="G79" s="275">
        <v>16</v>
      </c>
      <c r="H79" s="388">
        <v>115</v>
      </c>
      <c r="I79" s="389">
        <v>18</v>
      </c>
      <c r="J79" s="384">
        <v>4</v>
      </c>
      <c r="K79" s="335">
        <v>0</v>
      </c>
      <c r="L79" s="339">
        <v>2</v>
      </c>
    </row>
    <row r="80" spans="2:12" ht="15">
      <c r="B80" s="277" t="s">
        <v>425</v>
      </c>
      <c r="C80" s="277" t="s">
        <v>213</v>
      </c>
      <c r="D80" s="274">
        <v>197</v>
      </c>
      <c r="E80" s="275">
        <v>108470000</v>
      </c>
      <c r="F80" s="342">
        <v>11</v>
      </c>
      <c r="G80" s="275">
        <v>6</v>
      </c>
      <c r="H80" s="388">
        <v>62</v>
      </c>
      <c r="I80" s="389">
        <v>4</v>
      </c>
      <c r="J80" s="384">
        <v>5</v>
      </c>
      <c r="K80" s="335">
        <v>1</v>
      </c>
      <c r="L80" s="339">
        <v>0</v>
      </c>
    </row>
    <row r="81" spans="2:12" ht="15">
      <c r="B81" s="273" t="s">
        <v>426</v>
      </c>
      <c r="C81" s="273" t="s">
        <v>214</v>
      </c>
      <c r="D81" s="274">
        <v>37</v>
      </c>
      <c r="E81" s="276">
        <v>5260000</v>
      </c>
      <c r="F81" s="343">
        <v>9</v>
      </c>
      <c r="G81" s="276">
        <v>3</v>
      </c>
      <c r="H81" s="388">
        <v>52</v>
      </c>
      <c r="I81" s="389">
        <v>65</v>
      </c>
      <c r="J81" s="384">
        <v>0</v>
      </c>
      <c r="K81" s="335">
        <v>3</v>
      </c>
      <c r="L81" s="339">
        <v>1</v>
      </c>
    </row>
    <row r="82" spans="2:12" ht="15">
      <c r="B82" s="277" t="s">
        <v>427</v>
      </c>
      <c r="C82" s="277" t="s">
        <v>215</v>
      </c>
      <c r="D82" s="274">
        <v>27</v>
      </c>
      <c r="E82" s="275">
        <v>5810700</v>
      </c>
      <c r="F82" s="342">
        <v>0</v>
      </c>
      <c r="G82" s="275">
        <v>3</v>
      </c>
      <c r="H82" s="388">
        <v>27</v>
      </c>
      <c r="I82" s="389">
        <v>19</v>
      </c>
      <c r="J82" s="384">
        <v>1</v>
      </c>
      <c r="K82" s="335">
        <v>1</v>
      </c>
      <c r="L82" s="339">
        <v>0</v>
      </c>
    </row>
    <row r="83" spans="2:12" ht="15">
      <c r="B83" s="273" t="s">
        <v>428</v>
      </c>
      <c r="C83" s="273" t="s">
        <v>216</v>
      </c>
      <c r="D83" s="274">
        <v>43</v>
      </c>
      <c r="E83" s="275">
        <v>9750000</v>
      </c>
      <c r="F83" s="342">
        <v>4</v>
      </c>
      <c r="G83" s="275">
        <v>2</v>
      </c>
      <c r="H83" s="388">
        <v>54</v>
      </c>
      <c r="I83" s="389">
        <v>77</v>
      </c>
      <c r="J83" s="384">
        <v>0</v>
      </c>
      <c r="K83" s="335">
        <v>1</v>
      </c>
      <c r="L83" s="339">
        <v>0</v>
      </c>
    </row>
    <row r="84" spans="2:12" ht="15">
      <c r="B84" s="277" t="s">
        <v>429</v>
      </c>
      <c r="C84" s="277" t="s">
        <v>217</v>
      </c>
      <c r="D84" s="274">
        <v>173</v>
      </c>
      <c r="E84" s="275">
        <v>55872000</v>
      </c>
      <c r="F84" s="342">
        <v>16</v>
      </c>
      <c r="G84" s="275">
        <v>14</v>
      </c>
      <c r="H84" s="388">
        <v>124</v>
      </c>
      <c r="I84" s="389">
        <v>20</v>
      </c>
      <c r="J84" s="384">
        <v>5</v>
      </c>
      <c r="K84" s="335">
        <v>7</v>
      </c>
      <c r="L84" s="339">
        <v>2</v>
      </c>
    </row>
    <row r="85" spans="2:12" ht="15">
      <c r="B85" s="273" t="s">
        <v>430</v>
      </c>
      <c r="C85" s="273" t="s">
        <v>218</v>
      </c>
      <c r="D85" s="274">
        <v>84</v>
      </c>
      <c r="E85" s="275">
        <v>11512000</v>
      </c>
      <c r="F85" s="342">
        <v>5</v>
      </c>
      <c r="G85" s="275">
        <v>7</v>
      </c>
      <c r="H85" s="388">
        <v>59</v>
      </c>
      <c r="I85" s="389">
        <v>41</v>
      </c>
      <c r="J85" s="384">
        <v>2</v>
      </c>
      <c r="K85" s="335">
        <v>12</v>
      </c>
      <c r="L85" s="339">
        <v>6</v>
      </c>
    </row>
    <row r="86" spans="2:12" ht="15">
      <c r="B86" s="277" t="s">
        <v>431</v>
      </c>
      <c r="C86" s="277" t="s">
        <v>219</v>
      </c>
      <c r="D86" s="274">
        <v>41</v>
      </c>
      <c r="E86" s="275">
        <v>12175000</v>
      </c>
      <c r="F86" s="342">
        <v>3</v>
      </c>
      <c r="G86" s="275">
        <v>2</v>
      </c>
      <c r="H86" s="388">
        <v>51</v>
      </c>
      <c r="I86" s="389">
        <v>16</v>
      </c>
      <c r="J86" s="384">
        <v>0</v>
      </c>
      <c r="K86" s="335">
        <v>0</v>
      </c>
      <c r="L86" s="340">
        <v>1</v>
      </c>
    </row>
    <row r="87" spans="2:12" ht="15">
      <c r="B87" s="273" t="s">
        <v>432</v>
      </c>
      <c r="C87" s="273" t="s">
        <v>220</v>
      </c>
      <c r="D87" s="274">
        <v>121</v>
      </c>
      <c r="E87" s="275">
        <v>28049000</v>
      </c>
      <c r="F87" s="342">
        <v>10</v>
      </c>
      <c r="G87" s="275">
        <v>14</v>
      </c>
      <c r="H87" s="388">
        <v>95</v>
      </c>
      <c r="I87" s="389">
        <v>27</v>
      </c>
      <c r="J87" s="384">
        <v>3</v>
      </c>
      <c r="K87" s="335">
        <v>3</v>
      </c>
      <c r="L87" s="339">
        <v>2</v>
      </c>
    </row>
    <row r="88" spans="2:12" ht="15.75" thickBot="1">
      <c r="B88" s="279" t="s">
        <v>433</v>
      </c>
      <c r="C88" s="279" t="s">
        <v>221</v>
      </c>
      <c r="D88" s="280">
        <v>157</v>
      </c>
      <c r="E88" s="281">
        <v>23012000</v>
      </c>
      <c r="F88" s="342">
        <v>19</v>
      </c>
      <c r="G88" s="275">
        <v>15</v>
      </c>
      <c r="H88" s="392">
        <v>91</v>
      </c>
      <c r="I88" s="393">
        <v>32</v>
      </c>
      <c r="J88" s="385">
        <v>1</v>
      </c>
      <c r="K88" s="337">
        <v>2</v>
      </c>
      <c r="L88" s="341">
        <v>2</v>
      </c>
    </row>
    <row r="89" spans="2:12" ht="16.5" thickBot="1" thickTop="1">
      <c r="B89" s="282"/>
      <c r="C89" s="283" t="s">
        <v>222</v>
      </c>
      <c r="D89" s="284">
        <f>SUM(D8:D88)</f>
        <v>53137</v>
      </c>
      <c r="E89" s="284">
        <f aca="true" t="shared" si="0" ref="E89:L89">SUM(E8:E88)</f>
        <v>22529048488</v>
      </c>
      <c r="F89" s="284">
        <f t="shared" si="0"/>
        <v>9090</v>
      </c>
      <c r="G89" s="383">
        <f t="shared" si="0"/>
        <v>7223</v>
      </c>
      <c r="H89" s="383">
        <f t="shared" si="0"/>
        <v>34168</v>
      </c>
      <c r="I89" s="394">
        <f t="shared" si="0"/>
        <v>13568</v>
      </c>
      <c r="J89" s="394">
        <f t="shared" si="0"/>
        <v>685</v>
      </c>
      <c r="K89" s="284">
        <f t="shared" si="0"/>
        <v>845</v>
      </c>
      <c r="L89" s="338">
        <f t="shared" si="0"/>
        <v>704</v>
      </c>
    </row>
    <row r="90" spans="2:12" ht="15.75" thickTop="1">
      <c r="B90" s="684" t="s">
        <v>684</v>
      </c>
      <c r="C90" s="213"/>
      <c r="D90" s="213"/>
      <c r="E90" s="213"/>
      <c r="H90" s="213"/>
      <c r="J90" s="213"/>
      <c r="L90" s="213"/>
    </row>
    <row r="91" spans="2:12" ht="15">
      <c r="B91" s="1" t="s">
        <v>487</v>
      </c>
      <c r="C91" s="1"/>
      <c r="D91" s="1"/>
      <c r="E91" s="1"/>
      <c r="F91" s="1"/>
      <c r="G91" s="1"/>
      <c r="H91" s="1"/>
      <c r="I91" s="1"/>
      <c r="J91" s="213"/>
      <c r="L91" s="213"/>
    </row>
    <row r="92" spans="2:12" ht="15">
      <c r="B92" s="625" t="s">
        <v>15</v>
      </c>
      <c r="C92" s="625"/>
      <c r="D92" s="625"/>
      <c r="E92" s="625"/>
      <c r="F92" s="625"/>
      <c r="G92" s="625"/>
      <c r="H92" s="625"/>
      <c r="I92" s="326"/>
      <c r="J92" s="213"/>
      <c r="L92" s="213"/>
    </row>
  </sheetData>
  <sheetProtection/>
  <mergeCells count="8">
    <mergeCell ref="D6:G6"/>
    <mergeCell ref="J6:L6"/>
    <mergeCell ref="B92:H92"/>
    <mergeCell ref="B1:L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&amp;L20.10.2017&amp;CTÜRKİYE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7">
      <selection activeCell="E15" sqref="E15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5" ht="16.5">
      <c r="A1" s="636" t="s">
        <v>649</v>
      </c>
      <c r="B1" s="636"/>
      <c r="C1" s="636"/>
      <c r="D1" s="636"/>
      <c r="E1" s="296"/>
    </row>
    <row r="2" spans="2:4" ht="15.75" customHeight="1">
      <c r="B2" s="634" t="s">
        <v>664</v>
      </c>
      <c r="C2" s="634"/>
      <c r="D2" s="634"/>
    </row>
    <row r="3" spans="2:4" ht="15.75" customHeight="1" thickBot="1">
      <c r="B3" s="167"/>
      <c r="C3" s="167"/>
      <c r="D3" s="167"/>
    </row>
    <row r="4" spans="2:4" ht="19.5" customHeight="1" thickBot="1">
      <c r="B4" s="189" t="s">
        <v>306</v>
      </c>
      <c r="C4" s="190" t="s">
        <v>25</v>
      </c>
      <c r="D4" s="181"/>
    </row>
    <row r="5" spans="2:3" ht="16.5" customHeight="1">
      <c r="B5" s="182" t="s">
        <v>296</v>
      </c>
      <c r="C5" s="179">
        <v>26</v>
      </c>
    </row>
    <row r="6" spans="2:3" ht="16.5" customHeight="1">
      <c r="B6" s="183" t="s">
        <v>298</v>
      </c>
      <c r="C6" s="180">
        <v>9</v>
      </c>
    </row>
    <row r="7" spans="1:3" ht="16.5" customHeight="1">
      <c r="A7" s="449"/>
      <c r="B7" s="183" t="s">
        <v>297</v>
      </c>
      <c r="C7" s="180">
        <v>6</v>
      </c>
    </row>
    <row r="8" spans="1:3" ht="16.5" customHeight="1">
      <c r="A8" s="449"/>
      <c r="B8" s="183" t="s">
        <v>300</v>
      </c>
      <c r="C8" s="180">
        <v>4</v>
      </c>
    </row>
    <row r="9" spans="1:3" ht="16.5" customHeight="1">
      <c r="A9" s="449"/>
      <c r="B9" s="183" t="s">
        <v>302</v>
      </c>
      <c r="C9" s="180">
        <v>3</v>
      </c>
    </row>
    <row r="10" spans="1:3" ht="16.5" customHeight="1">
      <c r="A10" s="449"/>
      <c r="B10" s="183" t="s">
        <v>299</v>
      </c>
      <c r="C10" s="180">
        <v>2</v>
      </c>
    </row>
    <row r="11" spans="1:3" s="443" customFormat="1" ht="16.5" customHeight="1">
      <c r="A11" s="449"/>
      <c r="B11" s="183" t="s">
        <v>301</v>
      </c>
      <c r="C11" s="180">
        <v>2</v>
      </c>
    </row>
    <row r="12" spans="1:3" s="443" customFormat="1" ht="16.5" customHeight="1">
      <c r="A12" s="449"/>
      <c r="B12" s="183" t="s">
        <v>313</v>
      </c>
      <c r="C12" s="180">
        <v>1</v>
      </c>
    </row>
    <row r="13" spans="1:3" s="443" customFormat="1" ht="16.5" customHeight="1">
      <c r="A13" s="449"/>
      <c r="B13" s="183" t="s">
        <v>305</v>
      </c>
      <c r="C13" s="180">
        <v>1</v>
      </c>
    </row>
    <row r="14" spans="1:3" s="213" customFormat="1" ht="16.5" customHeight="1" thickBot="1">
      <c r="A14" s="449"/>
      <c r="B14" s="183" t="s">
        <v>529</v>
      </c>
      <c r="C14" s="180">
        <v>1</v>
      </c>
    </row>
    <row r="15" spans="2:3" ht="19.5" customHeight="1" thickBot="1">
      <c r="B15" s="186" t="s">
        <v>25</v>
      </c>
      <c r="C15" s="187">
        <f>SUM(C5:C14)</f>
        <v>55</v>
      </c>
    </row>
    <row r="16" spans="2:3" ht="15">
      <c r="B16" s="635"/>
      <c r="C16" s="635"/>
    </row>
    <row r="17" spans="2:3" s="213" customFormat="1" ht="15">
      <c r="B17" s="327"/>
      <c r="C17" s="327"/>
    </row>
    <row r="18" spans="1:4" ht="15.75" customHeight="1">
      <c r="A18" s="637" t="s">
        <v>665</v>
      </c>
      <c r="B18" s="637"/>
      <c r="C18" s="637"/>
      <c r="D18" s="637"/>
    </row>
    <row r="19" spans="2:4" ht="15.75" customHeight="1" thickBot="1">
      <c r="B19" s="167"/>
      <c r="C19" s="167"/>
      <c r="D19" s="167"/>
    </row>
    <row r="20" spans="2:4" ht="18" customHeight="1" thickBot="1">
      <c r="B20" s="191" t="s">
        <v>306</v>
      </c>
      <c r="C20" s="190" t="s">
        <v>25</v>
      </c>
      <c r="D20" s="181"/>
    </row>
    <row r="21" spans="2:3" ht="16.5" customHeight="1">
      <c r="B21" s="184" t="s">
        <v>296</v>
      </c>
      <c r="C21" s="179">
        <v>306</v>
      </c>
    </row>
    <row r="22" spans="2:3" ht="16.5" customHeight="1">
      <c r="B22" s="185" t="s">
        <v>297</v>
      </c>
      <c r="C22" s="180">
        <v>89</v>
      </c>
    </row>
    <row r="23" spans="1:3" ht="16.5" customHeight="1">
      <c r="A23" s="434"/>
      <c r="B23" s="185" t="s">
        <v>298</v>
      </c>
      <c r="C23" s="180">
        <v>66</v>
      </c>
    </row>
    <row r="24" spans="1:3" ht="16.5" customHeight="1">
      <c r="A24" s="434"/>
      <c r="B24" s="185" t="s">
        <v>302</v>
      </c>
      <c r="C24" s="180">
        <v>51</v>
      </c>
    </row>
    <row r="25" spans="1:3" ht="16.5" customHeight="1">
      <c r="A25" s="434"/>
      <c r="B25" s="185" t="s">
        <v>299</v>
      </c>
      <c r="C25" s="180">
        <v>39</v>
      </c>
    </row>
    <row r="26" spans="1:3" ht="16.5" customHeight="1">
      <c r="A26" s="434"/>
      <c r="B26" s="185" t="s">
        <v>300</v>
      </c>
      <c r="C26" s="180">
        <v>35</v>
      </c>
    </row>
    <row r="27" spans="1:3" ht="18" customHeight="1">
      <c r="A27" s="434"/>
      <c r="B27" s="185" t="s">
        <v>301</v>
      </c>
      <c r="C27" s="180">
        <v>31</v>
      </c>
    </row>
    <row r="28" spans="1:3" ht="16.5" customHeight="1">
      <c r="A28" s="434"/>
      <c r="B28" s="185" t="s">
        <v>313</v>
      </c>
      <c r="C28" s="180">
        <v>15</v>
      </c>
    </row>
    <row r="29" spans="1:3" ht="16.5" customHeight="1">
      <c r="A29" s="434"/>
      <c r="B29" s="185" t="s">
        <v>317</v>
      </c>
      <c r="C29" s="180">
        <v>11</v>
      </c>
    </row>
    <row r="30" spans="1:3" ht="16.5" customHeight="1">
      <c r="A30" s="434"/>
      <c r="B30" s="185" t="s">
        <v>304</v>
      </c>
      <c r="C30" s="180">
        <v>10</v>
      </c>
    </row>
    <row r="31" spans="1:3" s="213" customFormat="1" ht="16.5" customHeight="1">
      <c r="A31" s="434"/>
      <c r="B31" s="185" t="s">
        <v>303</v>
      </c>
      <c r="C31" s="180">
        <v>8</v>
      </c>
    </row>
    <row r="32" spans="1:3" s="213" customFormat="1" ht="16.5" customHeight="1">
      <c r="A32" s="434"/>
      <c r="B32" s="185" t="s">
        <v>305</v>
      </c>
      <c r="C32" s="180">
        <v>8</v>
      </c>
    </row>
    <row r="33" spans="1:3" s="213" customFormat="1" ht="16.5" customHeight="1">
      <c r="A33" s="434"/>
      <c r="B33" s="185" t="s">
        <v>529</v>
      </c>
      <c r="C33" s="180">
        <v>6</v>
      </c>
    </row>
    <row r="34" spans="1:3" ht="16.5" customHeight="1">
      <c r="A34" s="434"/>
      <c r="B34" s="185" t="s">
        <v>456</v>
      </c>
      <c r="C34" s="180">
        <v>3</v>
      </c>
    </row>
    <row r="35" spans="1:3" ht="16.5" customHeight="1">
      <c r="A35" s="434"/>
      <c r="B35" s="185" t="s">
        <v>528</v>
      </c>
      <c r="C35" s="180">
        <v>2</v>
      </c>
    </row>
    <row r="36" spans="2:3" s="434" customFormat="1" ht="16.5" customHeight="1">
      <c r="B36" s="185" t="s">
        <v>495</v>
      </c>
      <c r="C36" s="180">
        <v>2</v>
      </c>
    </row>
    <row r="37" spans="1:3" s="213" customFormat="1" ht="16.5" customHeight="1">
      <c r="A37" s="434"/>
      <c r="B37" s="185" t="s">
        <v>622</v>
      </c>
      <c r="C37" s="180">
        <v>1</v>
      </c>
    </row>
    <row r="38" spans="1:3" s="213" customFormat="1" ht="16.5" customHeight="1">
      <c r="A38" s="434"/>
      <c r="B38" s="185" t="s">
        <v>496</v>
      </c>
      <c r="C38" s="180">
        <v>1</v>
      </c>
    </row>
    <row r="39" spans="2:3" s="449" customFormat="1" ht="16.5" customHeight="1" thickBot="1">
      <c r="B39" s="185" t="s">
        <v>639</v>
      </c>
      <c r="C39" s="180">
        <v>1</v>
      </c>
    </row>
    <row r="40" spans="1:3" ht="20.25" customHeight="1" thickBot="1">
      <c r="A40" s="434"/>
      <c r="B40" s="188" t="s">
        <v>25</v>
      </c>
      <c r="C40" s="187">
        <f>SUM(C21:C39)</f>
        <v>685</v>
      </c>
    </row>
    <row r="41" spans="1:2" ht="15">
      <c r="A41" s="434"/>
      <c r="B41" s="63" t="s">
        <v>15</v>
      </c>
    </row>
  </sheetData>
  <sheetProtection/>
  <mergeCells count="4">
    <mergeCell ref="B2:D2"/>
    <mergeCell ref="B16:C16"/>
    <mergeCell ref="A1:D1"/>
    <mergeCell ref="A18:D18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&amp;L20.10.2017&amp;CTÜRKİYE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26"/>
  <sheetViews>
    <sheetView zoomScale="120" zoomScaleNormal="120" zoomScalePageLayoutView="0" workbookViewId="0" topLeftCell="A10">
      <selection activeCell="E15" sqref="E15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317" t="s">
        <v>649</v>
      </c>
      <c r="B2" s="317"/>
      <c r="C2" s="317"/>
      <c r="D2" s="317"/>
      <c r="E2" s="317"/>
      <c r="F2" s="317"/>
      <c r="G2" s="317"/>
    </row>
    <row r="5" spans="1:7" ht="18.75" customHeight="1">
      <c r="A5" s="263" t="s">
        <v>653</v>
      </c>
      <c r="B5" s="263"/>
      <c r="C5" s="263"/>
      <c r="D5" s="263"/>
      <c r="E5" s="263"/>
      <c r="F5" s="263"/>
      <c r="G5" s="263"/>
    </row>
    <row r="6" spans="2:7" ht="15.75">
      <c r="B6" s="1"/>
      <c r="C6" s="66"/>
      <c r="D6" s="66"/>
      <c r="E6" s="66"/>
      <c r="F6" s="66"/>
      <c r="G6" s="66"/>
    </row>
    <row r="7" spans="1:5" s="213" customFormat="1" ht="31.5" customHeight="1">
      <c r="A7" s="96"/>
      <c r="B7" s="289" t="s">
        <v>3</v>
      </c>
      <c r="C7" s="289" t="s">
        <v>6</v>
      </c>
      <c r="D7" s="432" t="s">
        <v>2</v>
      </c>
      <c r="E7" s="296"/>
    </row>
    <row r="8" spans="1:4" s="213" customFormat="1" ht="24" customHeight="1">
      <c r="A8" s="312" t="s">
        <v>9</v>
      </c>
      <c r="B8" s="304">
        <v>61</v>
      </c>
      <c r="C8" s="304">
        <v>480</v>
      </c>
      <c r="D8" s="304">
        <v>541</v>
      </c>
    </row>
    <row r="9" spans="1:5" s="213" customFormat="1" ht="27.75" customHeight="1">
      <c r="A9" s="313" t="s">
        <v>227</v>
      </c>
      <c r="B9" s="314">
        <v>8434156453</v>
      </c>
      <c r="C9" s="314">
        <v>86182200</v>
      </c>
      <c r="D9" s="314">
        <v>8520338653</v>
      </c>
      <c r="E9" s="683" t="s">
        <v>681</v>
      </c>
    </row>
    <row r="10" spans="1:5" s="213" customFormat="1" ht="36" customHeight="1">
      <c r="A10" s="313" t="s">
        <v>228</v>
      </c>
      <c r="B10" s="314">
        <v>4221806526</v>
      </c>
      <c r="C10" s="314">
        <v>71890950</v>
      </c>
      <c r="D10" s="314">
        <v>4293697476</v>
      </c>
      <c r="E10" s="683" t="s">
        <v>682</v>
      </c>
    </row>
    <row r="11" spans="1:4" s="213" customFormat="1" ht="21" customHeight="1">
      <c r="A11" s="313" t="s">
        <v>497</v>
      </c>
      <c r="B11" s="304">
        <v>50.05</v>
      </c>
      <c r="C11" s="369">
        <v>83.42</v>
      </c>
      <c r="D11" s="304">
        <v>50.39</v>
      </c>
    </row>
    <row r="12" spans="1:4" ht="15">
      <c r="A12" s="3" t="s">
        <v>15</v>
      </c>
      <c r="B12" s="3"/>
      <c r="C12" s="3"/>
      <c r="D12" s="3"/>
    </row>
    <row r="13" spans="1:4" ht="15">
      <c r="A13" s="681" t="s">
        <v>684</v>
      </c>
      <c r="B13" s="3"/>
      <c r="C13" s="3"/>
      <c r="D13" s="3"/>
    </row>
    <row r="14" spans="1:4" ht="15">
      <c r="A14" s="681" t="s">
        <v>686</v>
      </c>
      <c r="B14" s="3"/>
      <c r="C14" s="3"/>
      <c r="D14" s="3"/>
    </row>
    <row r="15" ht="15.75" customHeight="1"/>
    <row r="16" spans="1:7" ht="15.75" customHeight="1">
      <c r="A16" s="638" t="s">
        <v>654</v>
      </c>
      <c r="B16" s="638"/>
      <c r="C16" s="638"/>
      <c r="D16" s="638"/>
      <c r="E16" s="638"/>
      <c r="F16" s="638"/>
      <c r="G16" s="638"/>
    </row>
    <row r="17" spans="1:7" ht="15.75" customHeight="1">
      <c r="A17" s="638"/>
      <c r="B17" s="638"/>
      <c r="C17" s="638"/>
      <c r="D17" s="638"/>
      <c r="E17" s="638"/>
      <c r="F17" s="638"/>
      <c r="G17" s="638"/>
    </row>
    <row r="18" spans="1:7" s="213" customFormat="1" ht="15.75" customHeight="1">
      <c r="A18" s="288"/>
      <c r="B18" s="288"/>
      <c r="C18" s="288"/>
      <c r="D18" s="288"/>
      <c r="E18" s="288"/>
      <c r="F18" s="288"/>
      <c r="G18" s="288"/>
    </row>
    <row r="19" spans="1:4" s="213" customFormat="1" ht="31.5" customHeight="1">
      <c r="A19" s="97"/>
      <c r="B19" s="289" t="s">
        <v>3</v>
      </c>
      <c r="C19" s="289" t="s">
        <v>6</v>
      </c>
      <c r="D19" s="432" t="s">
        <v>2</v>
      </c>
    </row>
    <row r="20" spans="1:4" s="213" customFormat="1" ht="20.25" customHeight="1">
      <c r="A20" s="315" t="s">
        <v>9</v>
      </c>
      <c r="B20" s="304">
        <v>656</v>
      </c>
      <c r="C20" s="314">
        <v>3843</v>
      </c>
      <c r="D20" s="314">
        <v>4499</v>
      </c>
    </row>
    <row r="21" spans="1:5" s="213" customFormat="1" ht="30.75" customHeight="1">
      <c r="A21" s="316" t="s">
        <v>227</v>
      </c>
      <c r="B21" s="314">
        <v>8916007653</v>
      </c>
      <c r="C21" s="314">
        <v>641550700</v>
      </c>
      <c r="D21" s="314">
        <v>9557558353</v>
      </c>
      <c r="E21" s="683" t="s">
        <v>681</v>
      </c>
    </row>
    <row r="22" spans="1:5" s="213" customFormat="1" ht="36.75" customHeight="1">
      <c r="A22" s="316" t="s">
        <v>228</v>
      </c>
      <c r="B22" s="314">
        <v>4600786762</v>
      </c>
      <c r="C22" s="314">
        <v>525862195</v>
      </c>
      <c r="D22" s="314">
        <v>5126648957</v>
      </c>
      <c r="E22" s="683" t="s">
        <v>682</v>
      </c>
    </row>
    <row r="23" spans="1:4" s="213" customFormat="1" ht="18.75" customHeight="1">
      <c r="A23" s="313" t="s">
        <v>498</v>
      </c>
      <c r="B23" s="304">
        <v>51.59</v>
      </c>
      <c r="C23" s="304">
        <v>81.97</v>
      </c>
      <c r="D23" s="369">
        <v>53.64</v>
      </c>
    </row>
    <row r="24" spans="1:4" ht="18.75" customHeight="1">
      <c r="A24" s="3" t="s">
        <v>15</v>
      </c>
      <c r="B24" s="3"/>
      <c r="C24" s="3"/>
      <c r="D24" s="3"/>
    </row>
    <row r="25" ht="15">
      <c r="A25" s="681" t="s">
        <v>684</v>
      </c>
    </row>
    <row r="26" ht="15">
      <c r="A26" s="681" t="s">
        <v>686</v>
      </c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&amp;L20.10.2017&amp;CTÜRKİYE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1">
      <selection activeCell="E15" sqref="E15"/>
    </sheetView>
  </sheetViews>
  <sheetFormatPr defaultColWidth="9.140625" defaultRowHeight="15"/>
  <cols>
    <col min="2" max="2" width="12.7109375" style="0" customWidth="1"/>
    <col min="3" max="3" width="18.00390625" style="213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45" t="s">
        <v>655</v>
      </c>
      <c r="B1" s="645"/>
      <c r="C1" s="645"/>
      <c r="D1" s="645"/>
      <c r="E1" s="645"/>
      <c r="F1" s="645"/>
      <c r="G1" s="220"/>
    </row>
    <row r="2" spans="1:7" ht="15" customHeight="1">
      <c r="A2" s="646" t="s">
        <v>656</v>
      </c>
      <c r="B2" s="646"/>
      <c r="C2" s="646"/>
      <c r="D2" s="646"/>
      <c r="E2" s="646"/>
      <c r="F2" s="646"/>
      <c r="G2" s="178"/>
    </row>
    <row r="3" spans="1:7" ht="15" customHeight="1">
      <c r="A3" s="637"/>
      <c r="B3" s="637"/>
      <c r="C3" s="637"/>
      <c r="D3" s="637"/>
      <c r="E3" s="637"/>
      <c r="F3" s="637"/>
      <c r="G3" s="178"/>
    </row>
    <row r="4" spans="1:6" ht="15.75" customHeight="1">
      <c r="A4" s="1"/>
      <c r="B4" s="643" t="s">
        <v>119</v>
      </c>
      <c r="C4" s="643"/>
      <c r="D4" s="643"/>
      <c r="E4" s="643"/>
      <c r="F4" s="643"/>
    </row>
    <row r="5" spans="2:6" ht="45" customHeight="1">
      <c r="B5" s="641" t="s">
        <v>352</v>
      </c>
      <c r="C5" s="639" t="s">
        <v>229</v>
      </c>
      <c r="D5" s="641" t="s">
        <v>230</v>
      </c>
      <c r="E5" s="641" t="s">
        <v>231</v>
      </c>
      <c r="F5" s="641" t="s">
        <v>232</v>
      </c>
    </row>
    <row r="6" spans="2:6" ht="15" customHeight="1">
      <c r="B6" s="641"/>
      <c r="C6" s="644"/>
      <c r="D6" s="641"/>
      <c r="E6" s="642"/>
      <c r="F6" s="642"/>
    </row>
    <row r="7" spans="2:6" ht="17.25" customHeight="1" hidden="1">
      <c r="B7" s="641"/>
      <c r="C7" s="216"/>
      <c r="D7" s="641"/>
      <c r="E7" s="642"/>
      <c r="F7" s="642"/>
    </row>
    <row r="8" spans="2:7" ht="15">
      <c r="B8" s="211" t="s">
        <v>386</v>
      </c>
      <c r="C8" s="211" t="s">
        <v>174</v>
      </c>
      <c r="D8" s="211">
        <v>430</v>
      </c>
      <c r="E8" s="212">
        <v>8686721453</v>
      </c>
      <c r="F8" s="212">
        <v>4433740662</v>
      </c>
      <c r="G8" t="s">
        <v>681</v>
      </c>
    </row>
    <row r="9" spans="2:6" ht="15">
      <c r="B9" s="211" t="s">
        <v>358</v>
      </c>
      <c r="C9" s="211" t="s">
        <v>147</v>
      </c>
      <c r="D9" s="211">
        <v>66</v>
      </c>
      <c r="E9" s="212">
        <v>91950000</v>
      </c>
      <c r="F9" s="212">
        <v>55750150</v>
      </c>
    </row>
    <row r="10" spans="1:6" ht="15">
      <c r="A10" s="213"/>
      <c r="B10" s="211" t="s">
        <v>387</v>
      </c>
      <c r="C10" s="211" t="s">
        <v>175</v>
      </c>
      <c r="D10" s="211">
        <v>31</v>
      </c>
      <c r="E10" s="212">
        <v>58050000</v>
      </c>
      <c r="F10" s="212">
        <v>55226750</v>
      </c>
    </row>
    <row r="11" spans="1:6" ht="15">
      <c r="A11" s="213"/>
      <c r="B11" s="211" t="s">
        <v>359</v>
      </c>
      <c r="C11" s="211" t="s">
        <v>148</v>
      </c>
      <c r="D11" s="211">
        <v>24</v>
      </c>
      <c r="E11" s="212">
        <v>4621000</v>
      </c>
      <c r="F11" s="212">
        <v>2708000</v>
      </c>
    </row>
    <row r="12" spans="1:6" ht="15">
      <c r="A12" s="213"/>
      <c r="B12" s="211" t="s">
        <v>368</v>
      </c>
      <c r="C12" s="211" t="s">
        <v>157</v>
      </c>
      <c r="D12" s="211">
        <v>24</v>
      </c>
      <c r="E12" s="212">
        <v>45874200</v>
      </c>
      <c r="F12" s="212">
        <v>37910400</v>
      </c>
    </row>
    <row r="13" spans="1:6" ht="15">
      <c r="A13" s="213"/>
      <c r="B13" s="211" t="s">
        <v>393</v>
      </c>
      <c r="C13" s="211" t="s">
        <v>181</v>
      </c>
      <c r="D13" s="211">
        <v>12</v>
      </c>
      <c r="E13" s="212">
        <v>4750000</v>
      </c>
      <c r="F13" s="212">
        <v>2437500</v>
      </c>
    </row>
    <row r="14" spans="1:6" ht="15">
      <c r="A14" s="213"/>
      <c r="B14" s="211" t="s">
        <v>385</v>
      </c>
      <c r="C14" s="211" t="s">
        <v>292</v>
      </c>
      <c r="D14" s="211">
        <v>7</v>
      </c>
      <c r="E14" s="212">
        <v>1751000</v>
      </c>
      <c r="F14" s="212">
        <v>861500</v>
      </c>
    </row>
    <row r="15" spans="2:6" s="213" customFormat="1" ht="15">
      <c r="B15" s="211" t="s">
        <v>411</v>
      </c>
      <c r="C15" s="211" t="s">
        <v>199</v>
      </c>
      <c r="D15" s="211">
        <v>6</v>
      </c>
      <c r="E15" s="212">
        <v>2910000</v>
      </c>
      <c r="F15" s="212">
        <v>2608000</v>
      </c>
    </row>
    <row r="16" spans="2:6" s="213" customFormat="1" ht="15">
      <c r="B16" s="211" t="s">
        <v>400</v>
      </c>
      <c r="C16" s="211" t="s">
        <v>188</v>
      </c>
      <c r="D16" s="211">
        <v>6</v>
      </c>
      <c r="E16" s="212">
        <v>1710000</v>
      </c>
      <c r="F16" s="212">
        <v>894300</v>
      </c>
    </row>
    <row r="17" spans="2:6" s="213" customFormat="1" ht="15">
      <c r="B17" s="211" t="s">
        <v>379</v>
      </c>
      <c r="C17" s="211" t="s">
        <v>168</v>
      </c>
      <c r="D17" s="211">
        <v>5</v>
      </c>
      <c r="E17" s="212">
        <v>4250000</v>
      </c>
      <c r="F17" s="212">
        <v>3570000</v>
      </c>
    </row>
    <row r="18" spans="2:6" s="213" customFormat="1" ht="15">
      <c r="B18" s="211" t="s">
        <v>394</v>
      </c>
      <c r="C18" s="211" t="s">
        <v>182</v>
      </c>
      <c r="D18" s="211">
        <v>4</v>
      </c>
      <c r="E18" s="212">
        <v>1800000</v>
      </c>
      <c r="F18" s="212">
        <v>711500</v>
      </c>
    </row>
    <row r="19" spans="2:6" s="213" customFormat="1" ht="15">
      <c r="B19" s="211" t="s">
        <v>390</v>
      </c>
      <c r="C19" s="211" t="s">
        <v>178</v>
      </c>
      <c r="D19" s="211">
        <v>4</v>
      </c>
      <c r="E19" s="212">
        <v>450000</v>
      </c>
      <c r="F19" s="212">
        <v>390000</v>
      </c>
    </row>
    <row r="20" spans="2:6" s="213" customFormat="1" ht="15">
      <c r="B20" s="211" t="s">
        <v>361</v>
      </c>
      <c r="C20" s="211" t="s">
        <v>150</v>
      </c>
      <c r="D20" s="211">
        <v>4</v>
      </c>
      <c r="E20" s="212">
        <v>400000</v>
      </c>
      <c r="F20" s="212">
        <v>279000</v>
      </c>
    </row>
    <row r="21" spans="2:6" s="213" customFormat="1" ht="15">
      <c r="B21" s="211" t="s">
        <v>372</v>
      </c>
      <c r="C21" s="211" t="s">
        <v>161</v>
      </c>
      <c r="D21" s="211">
        <v>3</v>
      </c>
      <c r="E21" s="212">
        <v>2000000</v>
      </c>
      <c r="F21" s="212">
        <v>297500</v>
      </c>
    </row>
    <row r="22" spans="2:6" s="213" customFormat="1" ht="15">
      <c r="B22" s="211" t="s">
        <v>397</v>
      </c>
      <c r="C22" s="211" t="s">
        <v>185</v>
      </c>
      <c r="D22" s="211">
        <v>2</v>
      </c>
      <c r="E22" s="212">
        <v>600000</v>
      </c>
      <c r="F22" s="212">
        <v>540000</v>
      </c>
    </row>
    <row r="23" spans="2:6" s="213" customFormat="1" ht="15">
      <c r="B23" s="211" t="s">
        <v>353</v>
      </c>
      <c r="C23" s="211" t="s">
        <v>142</v>
      </c>
      <c r="D23" s="211">
        <v>2</v>
      </c>
      <c r="E23" s="212">
        <v>150000</v>
      </c>
      <c r="F23" s="212">
        <v>100000</v>
      </c>
    </row>
    <row r="24" spans="2:6" s="213" customFormat="1" ht="15">
      <c r="B24" s="211" t="s">
        <v>429</v>
      </c>
      <c r="C24" s="211" t="s">
        <v>217</v>
      </c>
      <c r="D24" s="211">
        <v>2</v>
      </c>
      <c r="E24" s="212">
        <v>150000</v>
      </c>
      <c r="F24" s="212">
        <v>90000</v>
      </c>
    </row>
    <row r="25" spans="2:6" s="213" customFormat="1" ht="15">
      <c r="B25" s="211" t="s">
        <v>418</v>
      </c>
      <c r="C25" s="211" t="s">
        <v>206</v>
      </c>
      <c r="D25" s="211">
        <v>2</v>
      </c>
      <c r="E25" s="212">
        <v>150000</v>
      </c>
      <c r="F25" s="212">
        <v>100000</v>
      </c>
    </row>
    <row r="26" spans="1:7" ht="15">
      <c r="A26" s="213"/>
      <c r="B26" s="211" t="s">
        <v>410</v>
      </c>
      <c r="C26" s="211" t="s">
        <v>198</v>
      </c>
      <c r="D26" s="211">
        <v>2</v>
      </c>
      <c r="E26" s="212">
        <v>2050000</v>
      </c>
      <c r="F26" s="212">
        <v>90000</v>
      </c>
      <c r="G26" t="s">
        <v>530</v>
      </c>
    </row>
    <row r="27" spans="1:6" ht="15">
      <c r="A27" s="213"/>
      <c r="B27" s="211" t="s">
        <v>406</v>
      </c>
      <c r="C27" s="211" t="s">
        <v>194</v>
      </c>
      <c r="D27" s="211">
        <v>2</v>
      </c>
      <c r="E27" s="212">
        <v>200000</v>
      </c>
      <c r="F27" s="212">
        <v>125000</v>
      </c>
    </row>
    <row r="28" spans="2:6" s="422" customFormat="1" ht="15">
      <c r="B28" s="211" t="s">
        <v>417</v>
      </c>
      <c r="C28" s="211" t="s">
        <v>205</v>
      </c>
      <c r="D28" s="211">
        <v>2</v>
      </c>
      <c r="E28" s="212">
        <v>220000</v>
      </c>
      <c r="F28" s="212">
        <v>220000</v>
      </c>
    </row>
    <row r="29" spans="2:6" s="422" customFormat="1" ht="15">
      <c r="B29" s="211" t="s">
        <v>396</v>
      </c>
      <c r="C29" s="211" t="s">
        <v>184</v>
      </c>
      <c r="D29" s="211">
        <v>2</v>
      </c>
      <c r="E29" s="212">
        <v>200000</v>
      </c>
      <c r="F29" s="212">
        <v>149000</v>
      </c>
    </row>
    <row r="30" spans="2:6" s="433" customFormat="1" ht="15">
      <c r="B30" s="211" t="s">
        <v>405</v>
      </c>
      <c r="C30" s="211" t="s">
        <v>193</v>
      </c>
      <c r="D30" s="211">
        <v>1</v>
      </c>
      <c r="E30" s="212">
        <v>100000</v>
      </c>
      <c r="F30" s="212">
        <v>40000</v>
      </c>
    </row>
    <row r="31" spans="2:6" s="433" customFormat="1" ht="15">
      <c r="B31" s="211" t="s">
        <v>403</v>
      </c>
      <c r="C31" s="211" t="s">
        <v>191</v>
      </c>
      <c r="D31" s="211">
        <v>1</v>
      </c>
      <c r="E31" s="212">
        <v>100000</v>
      </c>
      <c r="F31" s="212">
        <v>90000</v>
      </c>
    </row>
    <row r="32" spans="2:6" s="433" customFormat="1" ht="15">
      <c r="B32" s="211" t="s">
        <v>399</v>
      </c>
      <c r="C32" s="211" t="s">
        <v>187</v>
      </c>
      <c r="D32" s="211">
        <v>1</v>
      </c>
      <c r="E32" s="212">
        <v>800000</v>
      </c>
      <c r="F32" s="212">
        <v>800000</v>
      </c>
    </row>
    <row r="33" spans="2:6" s="433" customFormat="1" ht="15">
      <c r="B33" s="211" t="s">
        <v>392</v>
      </c>
      <c r="C33" s="211" t="s">
        <v>180</v>
      </c>
      <c r="D33" s="211">
        <v>1</v>
      </c>
      <c r="E33" s="212">
        <v>50000</v>
      </c>
      <c r="F33" s="212">
        <v>50000</v>
      </c>
    </row>
    <row r="34" spans="2:6" s="433" customFormat="1" ht="15">
      <c r="B34" s="211" t="s">
        <v>422</v>
      </c>
      <c r="C34" s="211" t="s">
        <v>210</v>
      </c>
      <c r="D34" s="211">
        <v>1</v>
      </c>
      <c r="E34" s="212">
        <v>50000</v>
      </c>
      <c r="F34" s="212">
        <v>50000</v>
      </c>
    </row>
    <row r="35" spans="2:6" s="422" customFormat="1" ht="15">
      <c r="B35" s="211" t="s">
        <v>430</v>
      </c>
      <c r="C35" s="211" t="s">
        <v>218</v>
      </c>
      <c r="D35" s="211">
        <v>1</v>
      </c>
      <c r="E35" s="212">
        <v>50000</v>
      </c>
      <c r="F35" s="212">
        <v>25000</v>
      </c>
    </row>
    <row r="36" spans="1:6" ht="15">
      <c r="A36" s="213"/>
      <c r="B36" s="211" t="s">
        <v>383</v>
      </c>
      <c r="C36" s="211" t="s">
        <v>172</v>
      </c>
      <c r="D36" s="211">
        <v>1</v>
      </c>
      <c r="E36" s="212">
        <v>400000</v>
      </c>
      <c r="F36" s="212">
        <v>140000</v>
      </c>
    </row>
    <row r="37" spans="2:6" s="213" customFormat="1" ht="15">
      <c r="B37" s="211" t="s">
        <v>378</v>
      </c>
      <c r="C37" s="211" t="s">
        <v>167</v>
      </c>
      <c r="D37" s="211">
        <v>1</v>
      </c>
      <c r="E37" s="212">
        <v>100000</v>
      </c>
      <c r="F37" s="212">
        <v>15000</v>
      </c>
    </row>
    <row r="38" spans="1:6" s="448" customFormat="1" ht="15">
      <c r="A38" s="454"/>
      <c r="B38" s="211" t="s">
        <v>375</v>
      </c>
      <c r="C38" s="211" t="s">
        <v>164</v>
      </c>
      <c r="D38" s="212">
        <v>1</v>
      </c>
      <c r="E38" s="212">
        <v>200000</v>
      </c>
      <c r="F38" s="211">
        <v>100000</v>
      </c>
    </row>
    <row r="39" spans="1:6" s="448" customFormat="1" ht="15">
      <c r="A39" s="454"/>
      <c r="B39" s="211" t="s">
        <v>373</v>
      </c>
      <c r="C39" s="211" t="s">
        <v>162</v>
      </c>
      <c r="D39" s="212">
        <v>1</v>
      </c>
      <c r="E39" s="212">
        <v>1000000</v>
      </c>
      <c r="F39" s="211">
        <v>200000</v>
      </c>
    </row>
    <row r="40" spans="1:6" s="451" customFormat="1" ht="15">
      <c r="A40" s="454"/>
      <c r="B40" s="211" t="s">
        <v>433</v>
      </c>
      <c r="C40" s="211" t="s">
        <v>221</v>
      </c>
      <c r="D40" s="212">
        <v>1</v>
      </c>
      <c r="E40" s="212">
        <v>50000</v>
      </c>
      <c r="F40" s="211">
        <v>35000</v>
      </c>
    </row>
    <row r="41" spans="1:6" s="451" customFormat="1" ht="15">
      <c r="A41" s="454"/>
      <c r="B41" s="211" t="s">
        <v>421</v>
      </c>
      <c r="C41" s="211" t="s">
        <v>209</v>
      </c>
      <c r="D41" s="212">
        <v>1</v>
      </c>
      <c r="E41" s="212">
        <v>100000</v>
      </c>
      <c r="F41" s="211">
        <v>90000</v>
      </c>
    </row>
    <row r="42" spans="1:6" s="451" customFormat="1" ht="15">
      <c r="A42" s="454"/>
      <c r="B42" s="211" t="s">
        <v>424</v>
      </c>
      <c r="C42" s="211" t="s">
        <v>212</v>
      </c>
      <c r="D42" s="212">
        <v>1</v>
      </c>
      <c r="E42" s="212">
        <v>2000000</v>
      </c>
      <c r="F42" s="211">
        <v>350000</v>
      </c>
    </row>
    <row r="43" spans="1:6" s="451" customFormat="1" ht="15">
      <c r="A43" s="454"/>
      <c r="B43" s="211" t="s">
        <v>360</v>
      </c>
      <c r="C43" s="211" t="s">
        <v>149</v>
      </c>
      <c r="D43" s="212">
        <v>1</v>
      </c>
      <c r="E43" s="212">
        <v>50000</v>
      </c>
      <c r="F43" s="211">
        <v>2500</v>
      </c>
    </row>
    <row r="44" spans="2:6" ht="15" customHeight="1">
      <c r="B44" s="648" t="s">
        <v>25</v>
      </c>
      <c r="C44" s="649"/>
      <c r="D44" s="649"/>
      <c r="E44" s="650"/>
      <c r="F44" s="101">
        <f>SUM(F8:F43)</f>
        <v>4600786762</v>
      </c>
    </row>
    <row r="45" spans="2:6" ht="15" customHeight="1">
      <c r="B45" s="682" t="s">
        <v>687</v>
      </c>
      <c r="D45" s="3"/>
      <c r="E45" s="3"/>
      <c r="F45" s="98"/>
    </row>
    <row r="46" spans="4:6" s="444" customFormat="1" ht="15" customHeight="1">
      <c r="D46" s="3"/>
      <c r="E46" s="3"/>
      <c r="F46" s="98"/>
    </row>
    <row r="47" spans="4:6" s="444" customFormat="1" ht="15" customHeight="1">
      <c r="D47" s="3"/>
      <c r="E47" s="3"/>
      <c r="F47" s="98"/>
    </row>
    <row r="48" spans="4:6" s="444" customFormat="1" ht="15" customHeight="1">
      <c r="D48" s="3"/>
      <c r="E48" s="3"/>
      <c r="F48" s="98"/>
    </row>
    <row r="49" spans="4:6" s="444" customFormat="1" ht="15" customHeight="1">
      <c r="D49" s="3"/>
      <c r="E49" s="3"/>
      <c r="F49" s="98"/>
    </row>
    <row r="50" spans="2:6" ht="15.75" customHeight="1">
      <c r="B50" s="643" t="s">
        <v>127</v>
      </c>
      <c r="C50" s="643"/>
      <c r="D50" s="643"/>
      <c r="E50" s="643"/>
      <c r="F50" s="643"/>
    </row>
    <row r="51" spans="2:6" ht="30" customHeight="1">
      <c r="B51" s="639" t="s">
        <v>352</v>
      </c>
      <c r="C51" s="639" t="s">
        <v>229</v>
      </c>
      <c r="D51" s="639" t="s">
        <v>230</v>
      </c>
      <c r="E51" s="639" t="s">
        <v>231</v>
      </c>
      <c r="F51" s="639" t="s">
        <v>232</v>
      </c>
    </row>
    <row r="52" spans="2:6" ht="27.75" customHeight="1">
      <c r="B52" s="640"/>
      <c r="C52" s="640"/>
      <c r="D52" s="640"/>
      <c r="E52" s="640"/>
      <c r="F52" s="640"/>
    </row>
    <row r="53" spans="2:6" ht="18.75" customHeight="1" hidden="1">
      <c r="B53" s="644"/>
      <c r="C53" s="217"/>
      <c r="D53" s="644"/>
      <c r="E53" s="644"/>
      <c r="F53" s="644"/>
    </row>
    <row r="54" spans="2:6" ht="15">
      <c r="B54" s="211" t="s">
        <v>386</v>
      </c>
      <c r="C54" s="211" t="s">
        <v>174</v>
      </c>
      <c r="D54" s="212">
        <v>2119</v>
      </c>
      <c r="E54" s="212">
        <v>323712200</v>
      </c>
      <c r="F54" s="212">
        <v>279958660</v>
      </c>
    </row>
    <row r="55" spans="2:6" ht="15">
      <c r="B55" s="211" t="s">
        <v>379</v>
      </c>
      <c r="C55" s="211" t="s">
        <v>168</v>
      </c>
      <c r="D55" s="211">
        <v>264</v>
      </c>
      <c r="E55" s="212">
        <v>72172000</v>
      </c>
      <c r="F55" s="212">
        <v>56187100</v>
      </c>
    </row>
    <row r="56" spans="1:6" ht="15">
      <c r="A56" s="451"/>
      <c r="B56" s="211" t="s">
        <v>359</v>
      </c>
      <c r="C56" s="211" t="s">
        <v>148</v>
      </c>
      <c r="D56" s="211">
        <v>232</v>
      </c>
      <c r="E56" s="212">
        <v>18860000</v>
      </c>
      <c r="F56" s="212">
        <v>14801925</v>
      </c>
    </row>
    <row r="57" spans="1:6" ht="15">
      <c r="A57" s="451"/>
      <c r="B57" s="211" t="s">
        <v>385</v>
      </c>
      <c r="C57" s="211" t="s">
        <v>292</v>
      </c>
      <c r="D57" s="211">
        <v>212</v>
      </c>
      <c r="E57" s="212">
        <v>35580000</v>
      </c>
      <c r="F57" s="212">
        <v>30278000</v>
      </c>
    </row>
    <row r="58" spans="1:6" ht="15">
      <c r="A58" s="451"/>
      <c r="B58" s="211" t="s">
        <v>368</v>
      </c>
      <c r="C58" s="211" t="s">
        <v>157</v>
      </c>
      <c r="D58" s="211">
        <v>190</v>
      </c>
      <c r="E58" s="212">
        <v>37159500</v>
      </c>
      <c r="F58" s="212">
        <v>29765900</v>
      </c>
    </row>
    <row r="59" spans="1:6" ht="15">
      <c r="A59" s="451"/>
      <c r="B59" s="211" t="s">
        <v>383</v>
      </c>
      <c r="C59" s="211" t="s">
        <v>172</v>
      </c>
      <c r="D59" s="211">
        <v>150</v>
      </c>
      <c r="E59" s="212">
        <v>29592000</v>
      </c>
      <c r="F59" s="212">
        <v>24601100</v>
      </c>
    </row>
    <row r="60" spans="1:6" ht="15">
      <c r="A60" s="451"/>
      <c r="B60" s="211" t="s">
        <v>358</v>
      </c>
      <c r="C60" s="211" t="s">
        <v>147</v>
      </c>
      <c r="D60" s="211">
        <v>122</v>
      </c>
      <c r="E60" s="212">
        <v>11390000</v>
      </c>
      <c r="F60" s="212">
        <v>8658700</v>
      </c>
    </row>
    <row r="61" spans="1:6" ht="15">
      <c r="A61" s="451"/>
      <c r="B61" s="211" t="s">
        <v>387</v>
      </c>
      <c r="C61" s="211" t="s">
        <v>175</v>
      </c>
      <c r="D61" s="211">
        <v>90</v>
      </c>
      <c r="E61" s="212">
        <v>7654000</v>
      </c>
      <c r="F61" s="212">
        <v>6631435</v>
      </c>
    </row>
    <row r="62" spans="1:6" ht="15">
      <c r="A62" s="451"/>
      <c r="B62" s="211" t="s">
        <v>394</v>
      </c>
      <c r="C62" s="211" t="s">
        <v>182</v>
      </c>
      <c r="D62" s="211">
        <v>37</v>
      </c>
      <c r="E62" s="212">
        <v>6995000</v>
      </c>
      <c r="F62" s="212">
        <v>4230025</v>
      </c>
    </row>
    <row r="63" spans="1:6" ht="15">
      <c r="A63" s="451"/>
      <c r="B63" s="211" t="s">
        <v>429</v>
      </c>
      <c r="C63" s="211" t="s">
        <v>217</v>
      </c>
      <c r="D63" s="211">
        <v>37</v>
      </c>
      <c r="E63" s="212">
        <v>20745000</v>
      </c>
      <c r="F63" s="212">
        <v>18747500</v>
      </c>
    </row>
    <row r="64" spans="1:6" ht="15">
      <c r="A64" s="451"/>
      <c r="B64" s="211" t="s">
        <v>353</v>
      </c>
      <c r="C64" s="211" t="s">
        <v>142</v>
      </c>
      <c r="D64" s="211">
        <v>33</v>
      </c>
      <c r="E64" s="212">
        <v>6260000</v>
      </c>
      <c r="F64" s="212">
        <v>5142400</v>
      </c>
    </row>
    <row r="65" spans="1:6" ht="15">
      <c r="A65" s="451"/>
      <c r="B65" s="211" t="s">
        <v>415</v>
      </c>
      <c r="C65" s="211" t="s">
        <v>531</v>
      </c>
      <c r="D65" s="211">
        <v>33</v>
      </c>
      <c r="E65" s="212">
        <v>6275000</v>
      </c>
      <c r="F65" s="212">
        <v>5055500</v>
      </c>
    </row>
    <row r="66" spans="1:6" ht="15">
      <c r="A66" s="451"/>
      <c r="B66" s="211" t="s">
        <v>393</v>
      </c>
      <c r="C66" s="211" t="s">
        <v>181</v>
      </c>
      <c r="D66" s="211">
        <v>27</v>
      </c>
      <c r="E66" s="212">
        <v>5990000</v>
      </c>
      <c r="F66" s="212">
        <v>4596100</v>
      </c>
    </row>
    <row r="67" spans="1:6" ht="15">
      <c r="A67" s="451"/>
      <c r="B67" s="211" t="s">
        <v>406</v>
      </c>
      <c r="C67" s="211" t="s">
        <v>194</v>
      </c>
      <c r="D67" s="211">
        <v>26</v>
      </c>
      <c r="E67" s="212">
        <v>3890000</v>
      </c>
      <c r="F67" s="212">
        <v>2761200</v>
      </c>
    </row>
    <row r="68" spans="1:6" ht="15">
      <c r="A68" s="451"/>
      <c r="B68" s="211" t="s">
        <v>413</v>
      </c>
      <c r="C68" s="211" t="s">
        <v>201</v>
      </c>
      <c r="D68" s="211">
        <v>22</v>
      </c>
      <c r="E68" s="212">
        <v>3790000</v>
      </c>
      <c r="F68" s="212">
        <v>2656800</v>
      </c>
    </row>
    <row r="69" spans="1:6" ht="15">
      <c r="A69" s="451"/>
      <c r="B69" s="211" t="s">
        <v>400</v>
      </c>
      <c r="C69" s="211" t="s">
        <v>188</v>
      </c>
      <c r="D69" s="211">
        <v>22</v>
      </c>
      <c r="E69" s="212">
        <v>1680000</v>
      </c>
      <c r="F69" s="212">
        <v>1164000</v>
      </c>
    </row>
    <row r="70" spans="1:6" ht="15">
      <c r="A70" s="451"/>
      <c r="B70" s="211" t="s">
        <v>390</v>
      </c>
      <c r="C70" s="211" t="s">
        <v>178</v>
      </c>
      <c r="D70" s="211">
        <v>20</v>
      </c>
      <c r="E70" s="212">
        <v>3585000</v>
      </c>
      <c r="F70" s="212">
        <v>2652400</v>
      </c>
    </row>
    <row r="71" spans="1:6" ht="15">
      <c r="A71" s="451"/>
      <c r="B71" s="211" t="s">
        <v>372</v>
      </c>
      <c r="C71" s="211" t="s">
        <v>161</v>
      </c>
      <c r="D71" s="211">
        <v>17</v>
      </c>
      <c r="E71" s="212">
        <v>4400000</v>
      </c>
      <c r="F71" s="212">
        <v>3064100</v>
      </c>
    </row>
    <row r="72" spans="1:6" s="213" customFormat="1" ht="15">
      <c r="A72" s="451"/>
      <c r="B72" s="211" t="s">
        <v>361</v>
      </c>
      <c r="C72" s="211" t="s">
        <v>150</v>
      </c>
      <c r="D72" s="211">
        <v>15</v>
      </c>
      <c r="E72" s="212">
        <v>2235000</v>
      </c>
      <c r="F72" s="212">
        <v>1484300</v>
      </c>
    </row>
    <row r="73" spans="1:6" s="213" customFormat="1" ht="15">
      <c r="A73" s="451"/>
      <c r="B73" s="211" t="s">
        <v>378</v>
      </c>
      <c r="C73" s="211" t="s">
        <v>167</v>
      </c>
      <c r="D73" s="211">
        <v>13</v>
      </c>
      <c r="E73" s="212">
        <v>936000</v>
      </c>
      <c r="F73" s="212">
        <v>720700</v>
      </c>
    </row>
    <row r="74" spans="1:6" s="213" customFormat="1" ht="15">
      <c r="A74" s="451"/>
      <c r="B74" s="211" t="s">
        <v>431</v>
      </c>
      <c r="C74" s="211" t="s">
        <v>219</v>
      </c>
      <c r="D74" s="211">
        <v>11</v>
      </c>
      <c r="E74" s="212">
        <v>4810000</v>
      </c>
      <c r="F74" s="212">
        <v>3687000</v>
      </c>
    </row>
    <row r="75" spans="1:6" s="213" customFormat="1" ht="15">
      <c r="A75" s="451"/>
      <c r="B75" s="211" t="s">
        <v>355</v>
      </c>
      <c r="C75" s="211" t="s">
        <v>144</v>
      </c>
      <c r="D75" s="211">
        <v>9</v>
      </c>
      <c r="E75" s="212">
        <v>2320000</v>
      </c>
      <c r="F75" s="212">
        <v>2160000</v>
      </c>
    </row>
    <row r="76" spans="1:6" s="213" customFormat="1" ht="15">
      <c r="A76" s="451"/>
      <c r="B76" s="211" t="s">
        <v>407</v>
      </c>
      <c r="C76" s="211" t="s">
        <v>195</v>
      </c>
      <c r="D76" s="211">
        <v>9</v>
      </c>
      <c r="E76" s="212">
        <v>1000000</v>
      </c>
      <c r="F76" s="212">
        <v>845000</v>
      </c>
    </row>
    <row r="77" spans="1:6" s="213" customFormat="1" ht="15">
      <c r="A77" s="451"/>
      <c r="B77" s="211" t="s">
        <v>411</v>
      </c>
      <c r="C77" s="211" t="s">
        <v>199</v>
      </c>
      <c r="D77" s="211">
        <v>9</v>
      </c>
      <c r="E77" s="212">
        <v>1160000</v>
      </c>
      <c r="F77" s="212">
        <v>656650</v>
      </c>
    </row>
    <row r="78" spans="1:6" s="213" customFormat="1" ht="15">
      <c r="A78" s="451"/>
      <c r="B78" s="211" t="s">
        <v>397</v>
      </c>
      <c r="C78" s="211" t="s">
        <v>185</v>
      </c>
      <c r="D78" s="211">
        <v>9</v>
      </c>
      <c r="E78" s="212">
        <v>495000</v>
      </c>
      <c r="F78" s="212">
        <v>404000</v>
      </c>
    </row>
    <row r="79" spans="1:6" s="213" customFormat="1" ht="15">
      <c r="A79" s="451"/>
      <c r="B79" s="211" t="s">
        <v>422</v>
      </c>
      <c r="C79" s="211" t="s">
        <v>210</v>
      </c>
      <c r="D79" s="211">
        <v>7</v>
      </c>
      <c r="E79" s="212">
        <v>1480000</v>
      </c>
      <c r="F79" s="212">
        <v>1418000</v>
      </c>
    </row>
    <row r="80" spans="1:6" ht="15">
      <c r="A80" s="451"/>
      <c r="B80" s="211" t="s">
        <v>367</v>
      </c>
      <c r="C80" s="211" t="s">
        <v>156</v>
      </c>
      <c r="D80" s="211">
        <v>6</v>
      </c>
      <c r="E80" s="212">
        <v>620000</v>
      </c>
      <c r="F80" s="212">
        <v>388000</v>
      </c>
    </row>
    <row r="81" spans="1:6" ht="15">
      <c r="A81" s="451"/>
      <c r="B81" s="211" t="s">
        <v>398</v>
      </c>
      <c r="C81" s="211" t="s">
        <v>532</v>
      </c>
      <c r="D81" s="211">
        <v>6</v>
      </c>
      <c r="E81" s="212">
        <v>840000</v>
      </c>
      <c r="F81" s="212">
        <v>773000</v>
      </c>
    </row>
    <row r="82" spans="1:6" ht="15">
      <c r="A82" s="451"/>
      <c r="B82" s="211" t="s">
        <v>416</v>
      </c>
      <c r="C82" s="211" t="s">
        <v>204</v>
      </c>
      <c r="D82" s="211">
        <v>5</v>
      </c>
      <c r="E82" s="212">
        <v>509000</v>
      </c>
      <c r="F82" s="212">
        <v>208000</v>
      </c>
    </row>
    <row r="83" spans="1:6" ht="15">
      <c r="A83" s="451"/>
      <c r="B83" s="211" t="s">
        <v>419</v>
      </c>
      <c r="C83" s="211" t="s">
        <v>207</v>
      </c>
      <c r="D83" s="211">
        <v>5</v>
      </c>
      <c r="E83" s="212">
        <v>1412000</v>
      </c>
      <c r="F83" s="212">
        <v>1404000</v>
      </c>
    </row>
    <row r="84" spans="1:6" ht="15">
      <c r="A84" s="451"/>
      <c r="B84" s="211" t="s">
        <v>433</v>
      </c>
      <c r="C84" s="211" t="s">
        <v>221</v>
      </c>
      <c r="D84" s="211">
        <v>5</v>
      </c>
      <c r="E84" s="212">
        <v>660000</v>
      </c>
      <c r="F84" s="212">
        <v>578000</v>
      </c>
    </row>
    <row r="85" spans="1:6" ht="15">
      <c r="A85" s="451"/>
      <c r="B85" s="211" t="s">
        <v>417</v>
      </c>
      <c r="C85" s="211" t="s">
        <v>205</v>
      </c>
      <c r="D85" s="211">
        <v>4</v>
      </c>
      <c r="E85" s="212">
        <v>350000</v>
      </c>
      <c r="F85" s="212">
        <v>120300</v>
      </c>
    </row>
    <row r="86" spans="1:6" ht="15">
      <c r="A86" s="451"/>
      <c r="B86" s="211" t="s">
        <v>424</v>
      </c>
      <c r="C86" s="211" t="s">
        <v>212</v>
      </c>
      <c r="D86" s="211">
        <v>4</v>
      </c>
      <c r="E86" s="212">
        <v>550000</v>
      </c>
      <c r="F86" s="212">
        <v>328000</v>
      </c>
    </row>
    <row r="87" spans="1:6" ht="15">
      <c r="A87" s="451"/>
      <c r="B87" s="211" t="s">
        <v>363</v>
      </c>
      <c r="C87" s="211" t="s">
        <v>152</v>
      </c>
      <c r="D87" s="211">
        <v>4</v>
      </c>
      <c r="E87" s="212">
        <v>510000</v>
      </c>
      <c r="F87" s="212">
        <v>481000</v>
      </c>
    </row>
    <row r="88" spans="1:6" s="213" customFormat="1" ht="15">
      <c r="A88" s="451"/>
      <c r="B88" s="211" t="s">
        <v>432</v>
      </c>
      <c r="C88" s="211" t="s">
        <v>220</v>
      </c>
      <c r="D88" s="211">
        <v>4</v>
      </c>
      <c r="E88" s="212">
        <v>780000</v>
      </c>
      <c r="F88" s="212">
        <v>579000</v>
      </c>
    </row>
    <row r="89" spans="1:6" s="213" customFormat="1" ht="15">
      <c r="A89" s="451"/>
      <c r="B89" s="211" t="s">
        <v>362</v>
      </c>
      <c r="C89" s="211" t="s">
        <v>151</v>
      </c>
      <c r="D89" s="211">
        <v>3</v>
      </c>
      <c r="E89" s="212">
        <v>50000</v>
      </c>
      <c r="F89" s="212">
        <v>33000</v>
      </c>
    </row>
    <row r="90" spans="1:6" s="422" customFormat="1" ht="15">
      <c r="A90" s="451"/>
      <c r="B90" s="211" t="s">
        <v>384</v>
      </c>
      <c r="C90" s="211" t="s">
        <v>173</v>
      </c>
      <c r="D90" s="211">
        <v>3</v>
      </c>
      <c r="E90" s="212">
        <v>220000</v>
      </c>
      <c r="F90" s="212">
        <v>170000</v>
      </c>
    </row>
    <row r="91" spans="1:6" s="422" customFormat="1" ht="15">
      <c r="A91" s="451"/>
      <c r="B91" s="211" t="s">
        <v>391</v>
      </c>
      <c r="C91" s="211" t="s">
        <v>179</v>
      </c>
      <c r="D91" s="211">
        <v>3</v>
      </c>
      <c r="E91" s="212">
        <v>534000</v>
      </c>
      <c r="F91" s="212">
        <v>266000</v>
      </c>
    </row>
    <row r="92" spans="1:6" s="422" customFormat="1" ht="15">
      <c r="A92" s="451"/>
      <c r="B92" s="211" t="s">
        <v>395</v>
      </c>
      <c r="C92" s="211" t="s">
        <v>183</v>
      </c>
      <c r="D92" s="211">
        <v>3</v>
      </c>
      <c r="E92" s="212">
        <v>250000</v>
      </c>
      <c r="F92" s="212">
        <v>210000</v>
      </c>
    </row>
    <row r="93" spans="1:6" s="422" customFormat="1" ht="15">
      <c r="A93" s="451"/>
      <c r="B93" s="211" t="s">
        <v>396</v>
      </c>
      <c r="C93" s="211" t="s">
        <v>184</v>
      </c>
      <c r="D93" s="211">
        <v>3</v>
      </c>
      <c r="E93" s="212">
        <v>140000</v>
      </c>
      <c r="F93" s="212">
        <v>120000</v>
      </c>
    </row>
    <row r="94" spans="1:6" s="422" customFormat="1" ht="15">
      <c r="A94" s="451"/>
      <c r="B94" s="211" t="s">
        <v>399</v>
      </c>
      <c r="C94" s="211" t="s">
        <v>187</v>
      </c>
      <c r="D94" s="211">
        <v>3</v>
      </c>
      <c r="E94" s="212">
        <v>5100000</v>
      </c>
      <c r="F94" s="212">
        <v>700000</v>
      </c>
    </row>
    <row r="95" spans="1:6" s="433" customFormat="1" ht="15">
      <c r="A95" s="451"/>
      <c r="B95" s="211" t="s">
        <v>403</v>
      </c>
      <c r="C95" s="211" t="s">
        <v>191</v>
      </c>
      <c r="D95" s="211">
        <v>3</v>
      </c>
      <c r="E95" s="212">
        <v>210000</v>
      </c>
      <c r="F95" s="212">
        <v>60000</v>
      </c>
    </row>
    <row r="96" spans="1:6" s="433" customFormat="1" ht="15">
      <c r="A96" s="451"/>
      <c r="B96" s="211" t="s">
        <v>404</v>
      </c>
      <c r="C96" s="211" t="s">
        <v>192</v>
      </c>
      <c r="D96" s="211">
        <v>3</v>
      </c>
      <c r="E96" s="212">
        <v>120000</v>
      </c>
      <c r="F96" s="212">
        <v>114900</v>
      </c>
    </row>
    <row r="97" spans="1:6" s="433" customFormat="1" ht="15">
      <c r="A97" s="451"/>
      <c r="B97" s="211" t="s">
        <v>405</v>
      </c>
      <c r="C97" s="211" t="s">
        <v>193</v>
      </c>
      <c r="D97" s="211">
        <v>3</v>
      </c>
      <c r="E97" s="212">
        <v>270000</v>
      </c>
      <c r="F97" s="212">
        <v>269000</v>
      </c>
    </row>
    <row r="98" spans="1:6" s="433" customFormat="1" ht="15">
      <c r="A98" s="451"/>
      <c r="B98" s="211" t="s">
        <v>371</v>
      </c>
      <c r="C98" s="211" t="s">
        <v>160</v>
      </c>
      <c r="D98" s="211">
        <v>2</v>
      </c>
      <c r="E98" s="212">
        <v>600000</v>
      </c>
      <c r="F98" s="212">
        <v>600000</v>
      </c>
    </row>
    <row r="99" spans="1:6" s="433" customFormat="1" ht="15">
      <c r="A99" s="451"/>
      <c r="B99" s="211" t="s">
        <v>369</v>
      </c>
      <c r="C99" s="211" t="s">
        <v>158</v>
      </c>
      <c r="D99" s="211">
        <v>2</v>
      </c>
      <c r="E99" s="212">
        <v>20000</v>
      </c>
      <c r="F99" s="212">
        <v>16500</v>
      </c>
    </row>
    <row r="100" spans="1:6" s="433" customFormat="1" ht="15">
      <c r="A100" s="451"/>
      <c r="B100" s="211" t="s">
        <v>418</v>
      </c>
      <c r="C100" s="211" t="s">
        <v>206</v>
      </c>
      <c r="D100" s="211">
        <v>2</v>
      </c>
      <c r="E100" s="212">
        <v>6000000</v>
      </c>
      <c r="F100" s="212">
        <v>1500000</v>
      </c>
    </row>
    <row r="101" spans="1:6" s="433" customFormat="1" ht="15">
      <c r="A101" s="451"/>
      <c r="B101" s="211" t="s">
        <v>412</v>
      </c>
      <c r="C101" s="211" t="s">
        <v>200</v>
      </c>
      <c r="D101" s="211">
        <v>2</v>
      </c>
      <c r="E101" s="212">
        <v>20000</v>
      </c>
      <c r="F101" s="212">
        <v>15000</v>
      </c>
    </row>
    <row r="102" spans="1:6" s="422" customFormat="1" ht="15">
      <c r="A102" s="451"/>
      <c r="B102" s="211" t="s">
        <v>410</v>
      </c>
      <c r="C102" s="211" t="s">
        <v>198</v>
      </c>
      <c r="D102" s="211">
        <v>2</v>
      </c>
      <c r="E102" s="212">
        <v>200000</v>
      </c>
      <c r="F102" s="212">
        <v>150000</v>
      </c>
    </row>
    <row r="103" spans="1:6" s="422" customFormat="1" ht="15">
      <c r="A103" s="451"/>
      <c r="B103" s="211" t="s">
        <v>356</v>
      </c>
      <c r="C103" s="211" t="s">
        <v>145</v>
      </c>
      <c r="D103" s="211">
        <v>2</v>
      </c>
      <c r="E103" s="212">
        <v>160000</v>
      </c>
      <c r="F103" s="212">
        <v>160000</v>
      </c>
    </row>
    <row r="104" spans="1:6" s="422" customFormat="1" ht="15">
      <c r="A104" s="451"/>
      <c r="B104" s="211" t="s">
        <v>380</v>
      </c>
      <c r="C104" s="211" t="s">
        <v>169</v>
      </c>
      <c r="D104" s="211">
        <v>2</v>
      </c>
      <c r="E104" s="212">
        <v>350000</v>
      </c>
      <c r="F104" s="212">
        <v>275000</v>
      </c>
    </row>
    <row r="105" spans="1:6" s="213" customFormat="1" ht="15">
      <c r="A105" s="451"/>
      <c r="B105" s="211" t="s">
        <v>360</v>
      </c>
      <c r="C105" s="211" t="s">
        <v>149</v>
      </c>
      <c r="D105" s="211">
        <v>2</v>
      </c>
      <c r="E105" s="212">
        <v>150000</v>
      </c>
      <c r="F105" s="212">
        <v>100000</v>
      </c>
    </row>
    <row r="106" spans="1:6" s="213" customFormat="1" ht="15">
      <c r="A106" s="451"/>
      <c r="B106" s="211" t="s">
        <v>428</v>
      </c>
      <c r="C106" s="211" t="s">
        <v>216</v>
      </c>
      <c r="D106" s="211">
        <v>2</v>
      </c>
      <c r="E106" s="212">
        <v>250000</v>
      </c>
      <c r="F106" s="212">
        <v>250000</v>
      </c>
    </row>
    <row r="107" spans="1:6" s="213" customFormat="1" ht="15">
      <c r="A107" s="451"/>
      <c r="B107" s="211" t="s">
        <v>374</v>
      </c>
      <c r="C107" s="211" t="s">
        <v>163</v>
      </c>
      <c r="D107" s="211">
        <v>2</v>
      </c>
      <c r="E107" s="212">
        <v>600000</v>
      </c>
      <c r="F107" s="212">
        <v>550000</v>
      </c>
    </row>
    <row r="108" spans="1:6" s="213" customFormat="1" ht="15">
      <c r="A108" s="451"/>
      <c r="B108" s="211" t="s">
        <v>375</v>
      </c>
      <c r="C108" s="211" t="s">
        <v>164</v>
      </c>
      <c r="D108" s="211">
        <v>2</v>
      </c>
      <c r="E108" s="212">
        <v>220000</v>
      </c>
      <c r="F108" s="212">
        <v>120000</v>
      </c>
    </row>
    <row r="109" spans="1:6" s="443" customFormat="1" ht="15">
      <c r="A109" s="451"/>
      <c r="B109" s="211" t="s">
        <v>425</v>
      </c>
      <c r="C109" s="211" t="s">
        <v>213</v>
      </c>
      <c r="D109" s="211">
        <v>2</v>
      </c>
      <c r="E109" s="212">
        <v>1050000</v>
      </c>
      <c r="F109" s="212">
        <v>530000</v>
      </c>
    </row>
    <row r="110" spans="1:6" s="443" customFormat="1" ht="15">
      <c r="A110" s="451"/>
      <c r="B110" s="211" t="s">
        <v>354</v>
      </c>
      <c r="C110" s="211" t="s">
        <v>143</v>
      </c>
      <c r="D110" s="211">
        <v>2</v>
      </c>
      <c r="E110" s="212">
        <v>150000</v>
      </c>
      <c r="F110" s="212">
        <v>125000</v>
      </c>
    </row>
    <row r="111" spans="1:6" s="443" customFormat="1" ht="15">
      <c r="A111" s="451"/>
      <c r="B111" s="211" t="s">
        <v>402</v>
      </c>
      <c r="C111" s="211" t="s">
        <v>190</v>
      </c>
      <c r="D111" s="211">
        <v>2</v>
      </c>
      <c r="E111" s="212">
        <v>150000</v>
      </c>
      <c r="F111" s="212">
        <v>85000</v>
      </c>
    </row>
    <row r="112" spans="1:6" s="443" customFormat="1" ht="15">
      <c r="A112" s="451"/>
      <c r="B112" s="211" t="s">
        <v>409</v>
      </c>
      <c r="C112" s="211" t="s">
        <v>197</v>
      </c>
      <c r="D112" s="211">
        <v>1</v>
      </c>
      <c r="E112" s="212">
        <v>200000</v>
      </c>
      <c r="F112" s="212">
        <v>100000</v>
      </c>
    </row>
    <row r="113" spans="1:6" s="213" customFormat="1" ht="15">
      <c r="A113" s="451"/>
      <c r="B113" s="211" t="s">
        <v>392</v>
      </c>
      <c r="C113" s="211" t="s">
        <v>180</v>
      </c>
      <c r="D113" s="211">
        <v>1</v>
      </c>
      <c r="E113" s="212">
        <v>2000000</v>
      </c>
      <c r="F113" s="212">
        <v>1000000</v>
      </c>
    </row>
    <row r="114" spans="1:6" s="213" customFormat="1" ht="15">
      <c r="A114" s="451"/>
      <c r="B114" s="211" t="s">
        <v>381</v>
      </c>
      <c r="C114" s="211" t="s">
        <v>170</v>
      </c>
      <c r="D114" s="211">
        <v>1</v>
      </c>
      <c r="E114" s="212">
        <v>100000</v>
      </c>
      <c r="F114" s="212">
        <v>100000</v>
      </c>
    </row>
    <row r="115" spans="1:6" ht="15">
      <c r="A115" s="451"/>
      <c r="B115" s="211" t="s">
        <v>376</v>
      </c>
      <c r="C115" s="211" t="s">
        <v>165</v>
      </c>
      <c r="D115" s="211">
        <v>1</v>
      </c>
      <c r="E115" s="212">
        <v>150000</v>
      </c>
      <c r="F115" s="212">
        <v>150000</v>
      </c>
    </row>
    <row r="116" spans="1:6" s="433" customFormat="1" ht="15">
      <c r="A116" s="451"/>
      <c r="B116" s="211" t="s">
        <v>365</v>
      </c>
      <c r="C116" s="211" t="s">
        <v>154</v>
      </c>
      <c r="D116" s="211">
        <v>1</v>
      </c>
      <c r="E116" s="212">
        <v>100000</v>
      </c>
      <c r="F116" s="212">
        <v>5000</v>
      </c>
    </row>
    <row r="117" spans="1:6" s="448" customFormat="1" ht="15">
      <c r="A117" s="451"/>
      <c r="B117" s="211" t="s">
        <v>364</v>
      </c>
      <c r="C117" s="211" t="s">
        <v>153</v>
      </c>
      <c r="D117" s="211">
        <v>1</v>
      </c>
      <c r="E117" s="212">
        <v>1000000</v>
      </c>
      <c r="F117" s="212">
        <v>500000</v>
      </c>
    </row>
    <row r="118" spans="1:6" s="448" customFormat="1" ht="15">
      <c r="A118" s="451"/>
      <c r="B118" s="211" t="s">
        <v>366</v>
      </c>
      <c r="C118" s="211" t="s">
        <v>155</v>
      </c>
      <c r="D118" s="211">
        <v>1</v>
      </c>
      <c r="E118" s="212">
        <v>450000</v>
      </c>
      <c r="F118" s="212">
        <v>150000</v>
      </c>
    </row>
    <row r="119" spans="2:6" s="451" customFormat="1" ht="15">
      <c r="B119" s="211" t="s">
        <v>426</v>
      </c>
      <c r="C119" s="211" t="s">
        <v>214</v>
      </c>
      <c r="D119" s="211">
        <v>1</v>
      </c>
      <c r="E119" s="212">
        <v>20000</v>
      </c>
      <c r="F119" s="212">
        <v>10000</v>
      </c>
    </row>
    <row r="120" spans="2:6" s="451" customFormat="1" ht="15">
      <c r="B120" s="211" t="s">
        <v>357</v>
      </c>
      <c r="C120" s="211" t="s">
        <v>146</v>
      </c>
      <c r="D120" s="211">
        <v>1</v>
      </c>
      <c r="E120" s="212">
        <v>200000</v>
      </c>
      <c r="F120" s="212">
        <v>200000</v>
      </c>
    </row>
    <row r="121" spans="2:6" s="451" customFormat="1" ht="15">
      <c r="B121" s="211" t="s">
        <v>420</v>
      </c>
      <c r="C121" s="211" t="s">
        <v>208</v>
      </c>
      <c r="D121" s="211">
        <v>1</v>
      </c>
      <c r="E121" s="212">
        <v>120000</v>
      </c>
      <c r="F121" s="212">
        <v>40000</v>
      </c>
    </row>
    <row r="122" spans="1:6" ht="15" customHeight="1">
      <c r="A122" s="451"/>
      <c r="B122" s="648" t="s">
        <v>25</v>
      </c>
      <c r="C122" s="649"/>
      <c r="D122" s="649"/>
      <c r="E122" s="650"/>
      <c r="F122" s="101">
        <f>SUM(F54:F121)</f>
        <v>525862195</v>
      </c>
    </row>
    <row r="123" spans="1:4" ht="15">
      <c r="A123" s="451"/>
      <c r="B123" s="647" t="s">
        <v>15</v>
      </c>
      <c r="C123" s="647"/>
      <c r="D123" s="647"/>
    </row>
    <row r="132" ht="15" customHeight="1"/>
  </sheetData>
  <sheetProtection/>
  <mergeCells count="17">
    <mergeCell ref="A1:F1"/>
    <mergeCell ref="A2:F3"/>
    <mergeCell ref="B123:D123"/>
    <mergeCell ref="B122:E122"/>
    <mergeCell ref="B44:E44"/>
    <mergeCell ref="B50:F50"/>
    <mergeCell ref="B51:B53"/>
    <mergeCell ref="D51:D53"/>
    <mergeCell ref="E51:E53"/>
    <mergeCell ref="F51:F53"/>
    <mergeCell ref="C51:C52"/>
    <mergeCell ref="B5:B7"/>
    <mergeCell ref="D5:D7"/>
    <mergeCell ref="E5:E7"/>
    <mergeCell ref="F5:F7"/>
    <mergeCell ref="B4:F4"/>
    <mergeCell ref="C5:C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&amp;L20.10.2017&amp;CTÜRKİYE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2"/>
  <sheetViews>
    <sheetView zoomScale="110" zoomScaleNormal="110" zoomScalePageLayoutView="0" workbookViewId="0" topLeftCell="A286">
      <selection activeCell="E15" sqref="E15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6" ht="21.75" customHeight="1" thickBot="1">
      <c r="A1" s="654" t="s">
        <v>648</v>
      </c>
      <c r="B1" s="654"/>
      <c r="C1" s="654"/>
      <c r="D1" s="654"/>
      <c r="E1" s="654"/>
      <c r="F1" s="654"/>
    </row>
    <row r="2" spans="1:6" ht="16.5" customHeight="1">
      <c r="A2" s="481" t="s">
        <v>657</v>
      </c>
      <c r="B2" s="481"/>
      <c r="C2" s="481"/>
      <c r="D2" s="481"/>
      <c r="E2" s="481"/>
      <c r="F2" s="481"/>
    </row>
    <row r="3" spans="1:6" ht="16.5" customHeight="1">
      <c r="A3" s="131"/>
      <c r="B3" s="131"/>
      <c r="C3" s="131"/>
      <c r="D3" s="131"/>
      <c r="E3" s="131"/>
      <c r="F3" s="131"/>
    </row>
    <row r="4" spans="2:5" ht="16.5" customHeight="1">
      <c r="B4" s="643" t="s">
        <v>119</v>
      </c>
      <c r="C4" s="643"/>
      <c r="D4" s="643"/>
      <c r="E4" s="643"/>
    </row>
    <row r="5" spans="2:5" ht="16.5" customHeight="1">
      <c r="B5" s="641" t="s">
        <v>233</v>
      </c>
      <c r="C5" s="641" t="s">
        <v>234</v>
      </c>
      <c r="D5" s="641" t="s">
        <v>231</v>
      </c>
      <c r="E5" s="641" t="s">
        <v>232</v>
      </c>
    </row>
    <row r="6" spans="2:5" ht="16.5" customHeight="1">
      <c r="B6" s="641"/>
      <c r="C6" s="641"/>
      <c r="D6" s="642"/>
      <c r="E6" s="642"/>
    </row>
    <row r="7" spans="2:5" ht="24.75" customHeight="1">
      <c r="B7" s="641"/>
      <c r="C7" s="641"/>
      <c r="D7" s="642"/>
      <c r="E7" s="642"/>
    </row>
    <row r="8" spans="2:5" ht="16.5" customHeight="1">
      <c r="B8" s="211" t="s">
        <v>477</v>
      </c>
      <c r="C8" s="211">
        <v>29</v>
      </c>
      <c r="D8" s="212">
        <v>11240000</v>
      </c>
      <c r="E8" s="212">
        <v>5421600</v>
      </c>
    </row>
    <row r="9" spans="2:5" ht="16.5" customHeight="1">
      <c r="B9" s="211" t="s">
        <v>264</v>
      </c>
      <c r="C9" s="211">
        <v>4</v>
      </c>
      <c r="D9" s="212">
        <v>250000</v>
      </c>
      <c r="E9" s="212">
        <v>200000</v>
      </c>
    </row>
    <row r="10" spans="1:5" ht="16.5" customHeight="1">
      <c r="A10" s="448"/>
      <c r="B10" s="211" t="s">
        <v>295</v>
      </c>
      <c r="C10" s="211">
        <v>4</v>
      </c>
      <c r="D10" s="212">
        <v>1400000</v>
      </c>
      <c r="E10" s="212">
        <v>830000</v>
      </c>
    </row>
    <row r="11" spans="1:5" ht="16.5" customHeight="1">
      <c r="A11" s="448"/>
      <c r="B11" s="211" t="s">
        <v>266</v>
      </c>
      <c r="C11" s="211">
        <v>4</v>
      </c>
      <c r="D11" s="212">
        <v>300000</v>
      </c>
      <c r="E11" s="212">
        <v>274500</v>
      </c>
    </row>
    <row r="12" spans="1:5" ht="16.5" customHeight="1">
      <c r="A12" s="448"/>
      <c r="B12" s="211" t="s">
        <v>273</v>
      </c>
      <c r="C12" s="211">
        <v>3</v>
      </c>
      <c r="D12" s="212">
        <v>150000</v>
      </c>
      <c r="E12" s="212">
        <v>112500</v>
      </c>
    </row>
    <row r="13" spans="1:5" ht="16.5" customHeight="1">
      <c r="A13" s="448"/>
      <c r="B13" s="211" t="s">
        <v>276</v>
      </c>
      <c r="C13" s="211">
        <v>2</v>
      </c>
      <c r="D13" s="212">
        <v>250000</v>
      </c>
      <c r="E13" s="212">
        <v>150000</v>
      </c>
    </row>
    <row r="14" spans="1:5" ht="16.5" customHeight="1">
      <c r="A14" s="448"/>
      <c r="B14" s="211" t="s">
        <v>509</v>
      </c>
      <c r="C14" s="211">
        <v>2</v>
      </c>
      <c r="D14" s="212">
        <v>500000</v>
      </c>
      <c r="E14" s="212">
        <v>205000</v>
      </c>
    </row>
    <row r="15" spans="1:5" ht="16.5" customHeight="1">
      <c r="A15" s="448"/>
      <c r="B15" s="211" t="s">
        <v>272</v>
      </c>
      <c r="C15" s="211">
        <v>2</v>
      </c>
      <c r="D15" s="212">
        <v>7700000</v>
      </c>
      <c r="E15" s="212">
        <v>7700000</v>
      </c>
    </row>
    <row r="16" spans="1:5" ht="16.5" customHeight="1">
      <c r="A16" s="448"/>
      <c r="B16" s="211" t="s">
        <v>265</v>
      </c>
      <c r="C16" s="211">
        <v>2</v>
      </c>
      <c r="D16" s="212">
        <v>150000</v>
      </c>
      <c r="E16" s="212">
        <v>150000</v>
      </c>
    </row>
    <row r="17" spans="1:5" ht="16.5" customHeight="1">
      <c r="A17" s="448"/>
      <c r="B17" s="211" t="s">
        <v>470</v>
      </c>
      <c r="C17" s="211">
        <v>1</v>
      </c>
      <c r="D17" s="212">
        <v>100000</v>
      </c>
      <c r="E17" s="212">
        <v>70000</v>
      </c>
    </row>
    <row r="18" spans="1:5" s="213" customFormat="1" ht="16.5" customHeight="1">
      <c r="A18" s="448"/>
      <c r="B18" s="211" t="s">
        <v>268</v>
      </c>
      <c r="C18" s="211">
        <v>1</v>
      </c>
      <c r="D18" s="212">
        <v>50000</v>
      </c>
      <c r="E18" s="212">
        <v>50000</v>
      </c>
    </row>
    <row r="19" spans="1:5" s="213" customFormat="1" ht="16.5" customHeight="1">
      <c r="A19" s="448"/>
      <c r="B19" s="211" t="s">
        <v>271</v>
      </c>
      <c r="C19" s="211">
        <v>1</v>
      </c>
      <c r="D19" s="212">
        <v>50000</v>
      </c>
      <c r="E19" s="212">
        <v>22500</v>
      </c>
    </row>
    <row r="20" spans="1:5" s="213" customFormat="1" ht="16.5" customHeight="1">
      <c r="A20" s="448"/>
      <c r="B20" s="211" t="s">
        <v>677</v>
      </c>
      <c r="C20" s="211">
        <v>1</v>
      </c>
      <c r="D20" s="212">
        <v>50000</v>
      </c>
      <c r="E20" s="212">
        <v>25000</v>
      </c>
    </row>
    <row r="21" spans="1:5" s="213" customFormat="1" ht="16.5" customHeight="1">
      <c r="A21" s="448"/>
      <c r="B21" s="211" t="s">
        <v>278</v>
      </c>
      <c r="C21" s="211">
        <v>1</v>
      </c>
      <c r="D21" s="212">
        <v>1000000</v>
      </c>
      <c r="E21" s="212">
        <v>200000</v>
      </c>
    </row>
    <row r="22" spans="1:6" s="213" customFormat="1" ht="16.5" customHeight="1">
      <c r="A22" s="448"/>
      <c r="B22" s="211" t="s">
        <v>627</v>
      </c>
      <c r="C22" s="211">
        <v>1</v>
      </c>
      <c r="D22" s="212">
        <v>8409616453</v>
      </c>
      <c r="E22" s="212">
        <v>4204808226</v>
      </c>
      <c r="F22" s="213" t="s">
        <v>681</v>
      </c>
    </row>
    <row r="23" spans="1:5" s="213" customFormat="1" ht="16.5" customHeight="1">
      <c r="A23" s="448"/>
      <c r="B23" s="211" t="s">
        <v>319</v>
      </c>
      <c r="C23" s="211">
        <v>1</v>
      </c>
      <c r="D23" s="212">
        <v>50000</v>
      </c>
      <c r="E23" s="212">
        <v>15000</v>
      </c>
    </row>
    <row r="24" spans="1:5" s="213" customFormat="1" ht="16.5" customHeight="1">
      <c r="A24" s="448"/>
      <c r="B24" s="211" t="s">
        <v>283</v>
      </c>
      <c r="C24" s="211">
        <v>1</v>
      </c>
      <c r="D24" s="212">
        <v>50000</v>
      </c>
      <c r="E24" s="212">
        <v>25500</v>
      </c>
    </row>
    <row r="25" spans="1:5" s="213" customFormat="1" ht="16.5" customHeight="1">
      <c r="A25" s="448"/>
      <c r="B25" s="211" t="s">
        <v>335</v>
      </c>
      <c r="C25" s="211">
        <v>1</v>
      </c>
      <c r="D25" s="212">
        <v>50000</v>
      </c>
      <c r="E25" s="212">
        <v>25000</v>
      </c>
    </row>
    <row r="26" spans="1:5" s="443" customFormat="1" ht="16.5" customHeight="1">
      <c r="A26" s="448"/>
      <c r="B26" s="211" t="s">
        <v>280</v>
      </c>
      <c r="C26" s="211">
        <v>1</v>
      </c>
      <c r="D26" s="212">
        <v>100000</v>
      </c>
      <c r="E26" s="212">
        <v>50000</v>
      </c>
    </row>
    <row r="27" spans="1:5" s="213" customFormat="1" ht="16.5" customHeight="1">
      <c r="A27" s="448"/>
      <c r="B27" s="211" t="s">
        <v>318</v>
      </c>
      <c r="C27" s="211">
        <v>1</v>
      </c>
      <c r="D27" s="212">
        <v>400000</v>
      </c>
      <c r="E27" s="212">
        <v>266700</v>
      </c>
    </row>
    <row r="28" spans="1:5" s="213" customFormat="1" ht="16.5" customHeight="1">
      <c r="A28" s="448"/>
      <c r="B28" s="211" t="s">
        <v>277</v>
      </c>
      <c r="C28" s="211">
        <v>1</v>
      </c>
      <c r="D28" s="212">
        <v>100000</v>
      </c>
      <c r="E28" s="212">
        <v>3000</v>
      </c>
    </row>
    <row r="29" spans="1:5" s="445" customFormat="1" ht="16.5" customHeight="1">
      <c r="A29" s="448"/>
      <c r="B29" s="211" t="s">
        <v>536</v>
      </c>
      <c r="C29" s="211">
        <v>1</v>
      </c>
      <c r="D29" s="212">
        <v>100000</v>
      </c>
      <c r="E29" s="212">
        <v>2000</v>
      </c>
    </row>
    <row r="30" spans="1:5" s="445" customFormat="1" ht="16.5" customHeight="1">
      <c r="A30" s="448"/>
      <c r="B30" s="211" t="s">
        <v>289</v>
      </c>
      <c r="C30" s="211">
        <v>1</v>
      </c>
      <c r="D30" s="212">
        <v>100000</v>
      </c>
      <c r="E30" s="212">
        <v>100000</v>
      </c>
    </row>
    <row r="31" spans="1:5" s="445" customFormat="1" ht="16.5" customHeight="1">
      <c r="A31" s="448"/>
      <c r="B31" s="211" t="s">
        <v>678</v>
      </c>
      <c r="C31" s="211">
        <v>1</v>
      </c>
      <c r="D31" s="212">
        <v>50000</v>
      </c>
      <c r="E31" s="212">
        <v>50000</v>
      </c>
    </row>
    <row r="32" spans="1:5" s="445" customFormat="1" ht="16.5" customHeight="1">
      <c r="A32" s="448"/>
      <c r="B32" s="211" t="s">
        <v>288</v>
      </c>
      <c r="C32" s="211">
        <v>1</v>
      </c>
      <c r="D32" s="212">
        <v>100000</v>
      </c>
      <c r="E32" s="212">
        <v>50000</v>
      </c>
    </row>
    <row r="33" spans="1:5" s="445" customFormat="1" ht="16.5" customHeight="1">
      <c r="A33" s="448"/>
      <c r="B33" s="211" t="s">
        <v>263</v>
      </c>
      <c r="C33" s="211">
        <v>1</v>
      </c>
      <c r="D33" s="212">
        <v>1000000</v>
      </c>
      <c r="E33" s="212">
        <v>1000000</v>
      </c>
    </row>
    <row r="34" spans="1:5" ht="16.5" customHeight="1">
      <c r="A34" s="448"/>
      <c r="B34" s="651" t="s">
        <v>25</v>
      </c>
      <c r="C34" s="651"/>
      <c r="D34" s="651"/>
      <c r="E34" s="101">
        <f>SUM(E8:E33)</f>
        <v>4221806526</v>
      </c>
    </row>
    <row r="35" s="213" customFormat="1" ht="16.5" customHeight="1">
      <c r="B35" s="682" t="s">
        <v>683</v>
      </c>
    </row>
    <row r="36" s="213" customFormat="1" ht="16.5" customHeight="1"/>
    <row r="37" s="444" customFormat="1" ht="16.5" customHeight="1"/>
    <row r="38" s="444" customFormat="1" ht="16.5" customHeight="1"/>
    <row r="39" s="444" customFormat="1" ht="16.5" customHeight="1"/>
    <row r="40" s="444" customFormat="1" ht="16.5" customHeight="1"/>
    <row r="41" s="444" customFormat="1" ht="16.5" customHeight="1"/>
    <row r="42" s="444" customFormat="1" ht="16.5" customHeight="1"/>
    <row r="43" s="452" customFormat="1" ht="16.5" customHeight="1"/>
    <row r="44" s="452" customFormat="1" ht="16.5" customHeight="1"/>
    <row r="45" s="213" customFormat="1" ht="16.5" customHeight="1"/>
    <row r="46" spans="2:5" ht="16.5" customHeight="1">
      <c r="B46" s="643" t="s">
        <v>127</v>
      </c>
      <c r="C46" s="643"/>
      <c r="D46" s="643"/>
      <c r="E46" s="643"/>
    </row>
    <row r="47" spans="2:5" ht="16.5" customHeight="1">
      <c r="B47" s="641" t="s">
        <v>233</v>
      </c>
      <c r="C47" s="641" t="s">
        <v>230</v>
      </c>
      <c r="D47" s="641" t="s">
        <v>231</v>
      </c>
      <c r="E47" s="641" t="s">
        <v>232</v>
      </c>
    </row>
    <row r="48" spans="2:5" ht="16.5" customHeight="1">
      <c r="B48" s="641"/>
      <c r="C48" s="641"/>
      <c r="D48" s="642"/>
      <c r="E48" s="642"/>
    </row>
    <row r="49" spans="2:5" ht="23.25" customHeight="1">
      <c r="B49" s="641"/>
      <c r="C49" s="641"/>
      <c r="D49" s="642"/>
      <c r="E49" s="642"/>
    </row>
    <row r="50" spans="2:5" ht="16.5" customHeight="1">
      <c r="B50" s="211" t="s">
        <v>477</v>
      </c>
      <c r="C50" s="211">
        <v>236</v>
      </c>
      <c r="D50" s="212">
        <v>37618000</v>
      </c>
      <c r="E50" s="212">
        <v>27435750</v>
      </c>
    </row>
    <row r="51" spans="2:5" ht="16.5" customHeight="1">
      <c r="B51" s="211" t="s">
        <v>280</v>
      </c>
      <c r="C51" s="211">
        <v>87</v>
      </c>
      <c r="D51" s="212">
        <v>16630000</v>
      </c>
      <c r="E51" s="212">
        <v>11755200</v>
      </c>
    </row>
    <row r="52" spans="1:5" ht="16.5" customHeight="1">
      <c r="A52" s="448"/>
      <c r="B52" s="211" t="s">
        <v>295</v>
      </c>
      <c r="C52" s="211">
        <v>46</v>
      </c>
      <c r="D52" s="212">
        <v>7355000</v>
      </c>
      <c r="E52" s="212">
        <v>5167250</v>
      </c>
    </row>
    <row r="53" spans="1:5" ht="16.5" customHeight="1">
      <c r="A53" s="448"/>
      <c r="B53" s="211" t="s">
        <v>263</v>
      </c>
      <c r="C53" s="211">
        <v>21</v>
      </c>
      <c r="D53" s="212">
        <v>1480000</v>
      </c>
      <c r="E53" s="212">
        <v>1097500</v>
      </c>
    </row>
    <row r="54" spans="1:5" ht="16.5" customHeight="1">
      <c r="A54" s="448"/>
      <c r="B54" s="211" t="s">
        <v>288</v>
      </c>
      <c r="C54" s="211">
        <v>15</v>
      </c>
      <c r="D54" s="212">
        <v>3810000</v>
      </c>
      <c r="E54" s="212">
        <v>2657000</v>
      </c>
    </row>
    <row r="55" spans="1:5" ht="16.5" customHeight="1">
      <c r="A55" s="448"/>
      <c r="B55" s="211" t="s">
        <v>275</v>
      </c>
      <c r="C55" s="211">
        <v>10</v>
      </c>
      <c r="D55" s="212">
        <v>11510000</v>
      </c>
      <c r="E55" s="212">
        <v>11004350</v>
      </c>
    </row>
    <row r="56" spans="1:5" ht="16.5" customHeight="1">
      <c r="A56" s="448"/>
      <c r="B56" s="211" t="s">
        <v>277</v>
      </c>
      <c r="C56" s="211">
        <v>7</v>
      </c>
      <c r="D56" s="212">
        <v>1178000</v>
      </c>
      <c r="E56" s="212">
        <v>932500</v>
      </c>
    </row>
    <row r="57" spans="1:5" ht="16.5" customHeight="1">
      <c r="A57" s="448"/>
      <c r="B57" s="211" t="s">
        <v>266</v>
      </c>
      <c r="C57" s="211">
        <v>7</v>
      </c>
      <c r="D57" s="212">
        <v>640000</v>
      </c>
      <c r="E57" s="212">
        <v>590000</v>
      </c>
    </row>
    <row r="58" spans="1:5" ht="16.5" customHeight="1">
      <c r="A58" s="448"/>
      <c r="B58" s="211" t="s">
        <v>319</v>
      </c>
      <c r="C58" s="211">
        <v>7</v>
      </c>
      <c r="D58" s="212">
        <v>540000</v>
      </c>
      <c r="E58" s="212">
        <v>480000</v>
      </c>
    </row>
    <row r="59" spans="1:5" ht="16.5" customHeight="1">
      <c r="A59" s="448"/>
      <c r="B59" s="211" t="s">
        <v>289</v>
      </c>
      <c r="C59" s="211">
        <v>6</v>
      </c>
      <c r="D59" s="212">
        <v>880000</v>
      </c>
      <c r="E59" s="212">
        <v>840000</v>
      </c>
    </row>
    <row r="60" spans="1:5" ht="16.5" customHeight="1">
      <c r="A60" s="448"/>
      <c r="B60" s="211" t="s">
        <v>279</v>
      </c>
      <c r="C60" s="211">
        <v>6</v>
      </c>
      <c r="D60" s="212">
        <v>240000</v>
      </c>
      <c r="E60" s="212">
        <v>169000</v>
      </c>
    </row>
    <row r="61" spans="1:5" ht="16.5" customHeight="1">
      <c r="A61" s="448"/>
      <c r="B61" s="211" t="s">
        <v>294</v>
      </c>
      <c r="C61" s="211">
        <v>5</v>
      </c>
      <c r="D61" s="212">
        <v>260000</v>
      </c>
      <c r="E61" s="212">
        <v>202500</v>
      </c>
    </row>
    <row r="62" spans="1:5" ht="16.5" customHeight="1">
      <c r="A62" s="448"/>
      <c r="B62" s="211" t="s">
        <v>457</v>
      </c>
      <c r="C62" s="211">
        <v>5</v>
      </c>
      <c r="D62" s="212">
        <v>250000</v>
      </c>
      <c r="E62" s="212">
        <v>199700</v>
      </c>
    </row>
    <row r="63" spans="1:5" ht="16.5" customHeight="1">
      <c r="A63" s="448"/>
      <c r="B63" s="211" t="s">
        <v>264</v>
      </c>
      <c r="C63" s="211">
        <v>4</v>
      </c>
      <c r="D63" s="212">
        <v>350000</v>
      </c>
      <c r="E63" s="212">
        <v>191000</v>
      </c>
    </row>
    <row r="64" spans="1:5" ht="16.5" customHeight="1">
      <c r="A64" s="448"/>
      <c r="B64" s="211" t="s">
        <v>270</v>
      </c>
      <c r="C64" s="211">
        <v>4</v>
      </c>
      <c r="D64" s="212">
        <v>42000</v>
      </c>
      <c r="E64" s="212">
        <v>42000</v>
      </c>
    </row>
    <row r="65" spans="1:5" ht="16.5" customHeight="1">
      <c r="A65" s="448"/>
      <c r="B65" s="211" t="s">
        <v>340</v>
      </c>
      <c r="C65" s="211">
        <v>4</v>
      </c>
      <c r="D65" s="212">
        <v>2360000</v>
      </c>
      <c r="E65" s="212">
        <v>2360000</v>
      </c>
    </row>
    <row r="66" spans="1:5" ht="16.5" customHeight="1">
      <c r="A66" s="448"/>
      <c r="B66" s="211" t="s">
        <v>271</v>
      </c>
      <c r="C66" s="211">
        <v>4</v>
      </c>
      <c r="D66" s="212">
        <v>4710000</v>
      </c>
      <c r="E66" s="212">
        <v>2645000</v>
      </c>
    </row>
    <row r="67" spans="1:5" ht="16.5" customHeight="1">
      <c r="A67" s="448"/>
      <c r="B67" s="211" t="s">
        <v>276</v>
      </c>
      <c r="C67" s="211">
        <v>3</v>
      </c>
      <c r="D67" s="212">
        <v>130000</v>
      </c>
      <c r="E67" s="212">
        <v>79800</v>
      </c>
    </row>
    <row r="68" spans="1:5" ht="16.5" customHeight="1">
      <c r="A68" s="448"/>
      <c r="B68" s="211" t="s">
        <v>346</v>
      </c>
      <c r="C68" s="211">
        <v>3</v>
      </c>
      <c r="D68" s="212">
        <v>400000</v>
      </c>
      <c r="E68" s="212">
        <v>202000</v>
      </c>
    </row>
    <row r="69" spans="1:5" ht="16.5" customHeight="1">
      <c r="A69" s="448"/>
      <c r="B69" s="211" t="s">
        <v>282</v>
      </c>
      <c r="C69" s="211">
        <v>3</v>
      </c>
      <c r="D69" s="212">
        <v>1030000</v>
      </c>
      <c r="E69" s="212">
        <v>1025000</v>
      </c>
    </row>
    <row r="70" spans="1:5" ht="16.5" customHeight="1">
      <c r="A70" s="448"/>
      <c r="B70" s="211" t="s">
        <v>281</v>
      </c>
      <c r="C70" s="211">
        <v>3</v>
      </c>
      <c r="D70" s="212">
        <v>30000</v>
      </c>
      <c r="E70" s="212">
        <v>30000</v>
      </c>
    </row>
    <row r="71" spans="1:5" ht="16.5" customHeight="1">
      <c r="A71" s="448"/>
      <c r="B71" s="211" t="s">
        <v>539</v>
      </c>
      <c r="C71" s="211">
        <v>3</v>
      </c>
      <c r="D71" s="212">
        <v>353000</v>
      </c>
      <c r="E71" s="212">
        <v>146500</v>
      </c>
    </row>
    <row r="72" spans="1:5" ht="16.5" customHeight="1">
      <c r="A72" s="448"/>
      <c r="B72" s="211" t="s">
        <v>470</v>
      </c>
      <c r="C72" s="211">
        <v>3</v>
      </c>
      <c r="D72" s="212">
        <v>534000</v>
      </c>
      <c r="E72" s="212">
        <v>516000</v>
      </c>
    </row>
    <row r="73" spans="1:5" ht="16.5" customHeight="1">
      <c r="A73" s="448"/>
      <c r="B73" s="211" t="s">
        <v>336</v>
      </c>
      <c r="C73" s="211">
        <v>2</v>
      </c>
      <c r="D73" s="212">
        <v>230000</v>
      </c>
      <c r="E73" s="212">
        <v>76000</v>
      </c>
    </row>
    <row r="74" spans="1:5" ht="16.5" customHeight="1">
      <c r="A74" s="448"/>
      <c r="B74" s="211" t="s">
        <v>339</v>
      </c>
      <c r="C74" s="211">
        <v>2</v>
      </c>
      <c r="D74" s="212">
        <v>1010000</v>
      </c>
      <c r="E74" s="212">
        <v>1002500</v>
      </c>
    </row>
    <row r="75" spans="1:5" ht="16.5" customHeight="1">
      <c r="A75" s="448"/>
      <c r="B75" s="211" t="s">
        <v>272</v>
      </c>
      <c r="C75" s="211">
        <v>2</v>
      </c>
      <c r="D75" s="212">
        <v>20000</v>
      </c>
      <c r="E75" s="212">
        <v>19900</v>
      </c>
    </row>
    <row r="76" spans="1:5" ht="16.5" customHeight="1">
      <c r="A76" s="448"/>
      <c r="B76" s="211" t="s">
        <v>343</v>
      </c>
      <c r="C76" s="211">
        <v>2</v>
      </c>
      <c r="D76" s="212">
        <v>150000</v>
      </c>
      <c r="E76" s="212">
        <v>150000</v>
      </c>
    </row>
    <row r="77" spans="1:5" ht="16.5" customHeight="1">
      <c r="A77" s="448"/>
      <c r="B77" s="211" t="s">
        <v>320</v>
      </c>
      <c r="C77" s="211">
        <v>2</v>
      </c>
      <c r="D77" s="212">
        <v>200000</v>
      </c>
      <c r="E77" s="212">
        <v>200000</v>
      </c>
    </row>
    <row r="78" spans="1:5" ht="16.5" customHeight="1">
      <c r="A78" s="448"/>
      <c r="B78" s="211" t="s">
        <v>269</v>
      </c>
      <c r="C78" s="211">
        <v>2</v>
      </c>
      <c r="D78" s="212">
        <v>20000</v>
      </c>
      <c r="E78" s="212">
        <v>16500</v>
      </c>
    </row>
    <row r="79" spans="1:5" ht="16.5" customHeight="1">
      <c r="A79" s="448"/>
      <c r="B79" s="211" t="s">
        <v>314</v>
      </c>
      <c r="C79" s="211">
        <v>2</v>
      </c>
      <c r="D79" s="212">
        <v>150000</v>
      </c>
      <c r="E79" s="212">
        <v>85000</v>
      </c>
    </row>
    <row r="80" spans="1:5" ht="16.5" customHeight="1">
      <c r="A80" s="448"/>
      <c r="B80" s="211" t="s">
        <v>293</v>
      </c>
      <c r="C80" s="211">
        <v>2</v>
      </c>
      <c r="D80" s="212">
        <v>320000</v>
      </c>
      <c r="E80" s="212">
        <v>188000</v>
      </c>
    </row>
    <row r="81" spans="1:5" ht="16.5" customHeight="1">
      <c r="A81" s="448"/>
      <c r="B81" s="211" t="s">
        <v>283</v>
      </c>
      <c r="C81" s="211">
        <v>2</v>
      </c>
      <c r="D81" s="212">
        <v>90000</v>
      </c>
      <c r="E81" s="212">
        <v>65000</v>
      </c>
    </row>
    <row r="82" spans="1:5" ht="16.5" customHeight="1">
      <c r="A82" s="448"/>
      <c r="B82" s="211" t="s">
        <v>501</v>
      </c>
      <c r="C82" s="211">
        <v>2</v>
      </c>
      <c r="D82" s="212">
        <v>160000</v>
      </c>
      <c r="E82" s="212">
        <v>52900</v>
      </c>
    </row>
    <row r="83" spans="1:5" ht="16.5" customHeight="1">
      <c r="A83" s="448"/>
      <c r="B83" s="211" t="s">
        <v>679</v>
      </c>
      <c r="C83" s="211">
        <v>1</v>
      </c>
      <c r="D83" s="212">
        <v>10000</v>
      </c>
      <c r="E83" s="212">
        <v>5100</v>
      </c>
    </row>
    <row r="84" spans="1:5" ht="16.5" customHeight="1">
      <c r="A84" s="448"/>
      <c r="B84" s="211" t="s">
        <v>342</v>
      </c>
      <c r="C84" s="211">
        <v>1</v>
      </c>
      <c r="D84" s="212">
        <v>100000</v>
      </c>
      <c r="E84" s="212">
        <v>50000</v>
      </c>
    </row>
    <row r="85" spans="1:5" s="213" customFormat="1" ht="16.5" customHeight="1">
      <c r="A85" s="448"/>
      <c r="B85" s="211" t="s">
        <v>434</v>
      </c>
      <c r="C85" s="211">
        <v>1</v>
      </c>
      <c r="D85" s="212">
        <v>50000</v>
      </c>
      <c r="E85" s="212">
        <v>10000</v>
      </c>
    </row>
    <row r="86" spans="1:5" s="213" customFormat="1" ht="16.5" customHeight="1">
      <c r="A86" s="448"/>
      <c r="B86" s="211" t="s">
        <v>344</v>
      </c>
      <c r="C86" s="211">
        <v>1</v>
      </c>
      <c r="D86" s="212">
        <v>50000</v>
      </c>
      <c r="E86" s="212">
        <v>10000</v>
      </c>
    </row>
    <row r="87" spans="1:5" s="213" customFormat="1" ht="16.5" customHeight="1">
      <c r="A87" s="448"/>
      <c r="B87" s="211" t="s">
        <v>318</v>
      </c>
      <c r="C87" s="211">
        <v>1</v>
      </c>
      <c r="D87" s="212">
        <v>100000</v>
      </c>
      <c r="E87" s="212">
        <v>50000</v>
      </c>
    </row>
    <row r="88" spans="1:5" s="213" customFormat="1" ht="16.5" customHeight="1">
      <c r="A88" s="448"/>
      <c r="B88" s="211" t="s">
        <v>308</v>
      </c>
      <c r="C88" s="211">
        <v>1</v>
      </c>
      <c r="D88" s="212">
        <v>105000</v>
      </c>
      <c r="E88" s="212">
        <v>35000</v>
      </c>
    </row>
    <row r="89" spans="1:5" s="213" customFormat="1" ht="16.5" customHeight="1">
      <c r="A89" s="448"/>
      <c r="B89" s="211" t="s">
        <v>436</v>
      </c>
      <c r="C89" s="211">
        <v>1</v>
      </c>
      <c r="D89" s="212">
        <v>350200</v>
      </c>
      <c r="E89" s="212">
        <v>20600</v>
      </c>
    </row>
    <row r="90" spans="1:5" s="213" customFormat="1" ht="16.5" customHeight="1">
      <c r="A90" s="448"/>
      <c r="B90" s="211" t="s">
        <v>620</v>
      </c>
      <c r="C90" s="211">
        <v>1</v>
      </c>
      <c r="D90" s="212">
        <v>10000</v>
      </c>
      <c r="E90" s="212">
        <v>10000</v>
      </c>
    </row>
    <row r="91" spans="1:5" ht="16.5" customHeight="1">
      <c r="A91" s="448"/>
      <c r="B91" s="211" t="s">
        <v>265</v>
      </c>
      <c r="C91" s="211">
        <v>1</v>
      </c>
      <c r="D91" s="212">
        <v>10000</v>
      </c>
      <c r="E91" s="212">
        <v>10000</v>
      </c>
    </row>
    <row r="92" spans="1:5" ht="16.5" customHeight="1">
      <c r="A92" s="448"/>
      <c r="B92" s="211" t="s">
        <v>274</v>
      </c>
      <c r="C92" s="211">
        <v>1</v>
      </c>
      <c r="D92" s="212">
        <v>10000</v>
      </c>
      <c r="E92" s="212">
        <v>5000</v>
      </c>
    </row>
    <row r="93" spans="1:5" ht="16.5" customHeight="1">
      <c r="A93" s="448"/>
      <c r="B93" s="211" t="s">
        <v>268</v>
      </c>
      <c r="C93" s="211">
        <v>1</v>
      </c>
      <c r="D93" s="212">
        <v>10000</v>
      </c>
      <c r="E93" s="212">
        <v>400</v>
      </c>
    </row>
    <row r="94" spans="2:5" s="448" customFormat="1" ht="16.5" customHeight="1">
      <c r="B94" s="211" t="s">
        <v>273</v>
      </c>
      <c r="C94" s="211">
        <v>1</v>
      </c>
      <c r="D94" s="212">
        <v>100000</v>
      </c>
      <c r="E94" s="212">
        <v>51000</v>
      </c>
    </row>
    <row r="95" spans="2:5" s="448" customFormat="1" ht="16.5" customHeight="1">
      <c r="B95" s="211" t="s">
        <v>680</v>
      </c>
      <c r="C95" s="211">
        <v>1</v>
      </c>
      <c r="D95" s="212">
        <v>10000</v>
      </c>
      <c r="E95" s="212">
        <v>10000</v>
      </c>
    </row>
    <row r="96" spans="1:5" ht="16.5" customHeight="1">
      <c r="A96" s="448"/>
      <c r="B96" s="651" t="s">
        <v>25</v>
      </c>
      <c r="C96" s="651"/>
      <c r="D96" s="651"/>
      <c r="E96" s="101">
        <f>SUM(E50:E95)</f>
        <v>71890950</v>
      </c>
    </row>
    <row r="97" spans="1:4" ht="16.5" customHeight="1">
      <c r="A97" s="448"/>
      <c r="B97" s="3" t="s">
        <v>15</v>
      </c>
      <c r="C97" s="3"/>
      <c r="D97" s="3"/>
    </row>
    <row r="98" spans="1:5" ht="16.5" customHeight="1">
      <c r="A98" s="448"/>
      <c r="B98" s="122" t="s">
        <v>235</v>
      </c>
      <c r="C98" s="122"/>
      <c r="D98" s="122"/>
      <c r="E98" s="122"/>
    </row>
    <row r="99" spans="1:6" ht="16.5" customHeight="1">
      <c r="A99" s="653" t="s">
        <v>658</v>
      </c>
      <c r="B99" s="653"/>
      <c r="C99" s="653"/>
      <c r="D99" s="653"/>
      <c r="E99" s="653"/>
      <c r="F99" s="653"/>
    </row>
    <row r="100" spans="1:6" ht="16.5" customHeight="1">
      <c r="A100" s="213"/>
      <c r="B100" s="643" t="s">
        <v>119</v>
      </c>
      <c r="C100" s="643"/>
      <c r="D100" s="643"/>
      <c r="E100" s="643"/>
      <c r="F100" s="213"/>
    </row>
    <row r="101" spans="1:6" ht="16.5" customHeight="1">
      <c r="A101" s="213"/>
      <c r="B101" s="641" t="s">
        <v>233</v>
      </c>
      <c r="C101" s="641" t="s">
        <v>234</v>
      </c>
      <c r="D101" s="641" t="s">
        <v>231</v>
      </c>
      <c r="E101" s="641" t="s">
        <v>232</v>
      </c>
      <c r="F101" s="213"/>
    </row>
    <row r="102" spans="1:6" ht="16.5" customHeight="1">
      <c r="A102" s="213"/>
      <c r="B102" s="641"/>
      <c r="C102" s="641"/>
      <c r="D102" s="642"/>
      <c r="E102" s="642"/>
      <c r="F102" s="213"/>
    </row>
    <row r="103" spans="1:6" ht="29.25" customHeight="1">
      <c r="A103" s="213"/>
      <c r="B103" s="641"/>
      <c r="C103" s="641"/>
      <c r="D103" s="642"/>
      <c r="E103" s="642"/>
      <c r="F103" s="213"/>
    </row>
    <row r="104" spans="1:6" ht="16.5" customHeight="1">
      <c r="A104" s="213"/>
      <c r="B104" s="211" t="s">
        <v>477</v>
      </c>
      <c r="C104" s="211">
        <v>207</v>
      </c>
      <c r="D104" s="212">
        <v>84812000</v>
      </c>
      <c r="E104" s="212">
        <v>46487856</v>
      </c>
      <c r="F104" s="213"/>
    </row>
    <row r="105" spans="1:6" ht="16.5" customHeight="1">
      <c r="A105" s="213"/>
      <c r="B105" s="211" t="s">
        <v>295</v>
      </c>
      <c r="C105" s="211">
        <v>47</v>
      </c>
      <c r="D105" s="212">
        <v>14240000</v>
      </c>
      <c r="E105" s="212">
        <v>9651000</v>
      </c>
      <c r="F105" s="213"/>
    </row>
    <row r="106" spans="1:6" ht="16.5" customHeight="1">
      <c r="A106" s="451"/>
      <c r="B106" s="211" t="s">
        <v>264</v>
      </c>
      <c r="C106" s="211">
        <v>38</v>
      </c>
      <c r="D106" s="212">
        <v>14764200</v>
      </c>
      <c r="E106" s="212">
        <v>8954780</v>
      </c>
      <c r="F106" s="213"/>
    </row>
    <row r="107" spans="1:6" ht="16.5" customHeight="1">
      <c r="A107" s="451"/>
      <c r="B107" s="211" t="s">
        <v>263</v>
      </c>
      <c r="C107" s="211">
        <v>37</v>
      </c>
      <c r="D107" s="212">
        <v>6100000</v>
      </c>
      <c r="E107" s="212">
        <v>5045000</v>
      </c>
      <c r="F107" s="213"/>
    </row>
    <row r="108" spans="1:6" ht="16.5" customHeight="1">
      <c r="A108" s="451"/>
      <c r="B108" s="211" t="s">
        <v>266</v>
      </c>
      <c r="C108" s="211">
        <v>30</v>
      </c>
      <c r="D108" s="212">
        <v>3200000</v>
      </c>
      <c r="E108" s="212">
        <v>2839450</v>
      </c>
      <c r="F108" s="213"/>
    </row>
    <row r="109" spans="1:6" ht="16.5" customHeight="1">
      <c r="A109" s="451"/>
      <c r="B109" s="211" t="s">
        <v>280</v>
      </c>
      <c r="C109" s="211">
        <v>23</v>
      </c>
      <c r="D109" s="212">
        <v>9304200</v>
      </c>
      <c r="E109" s="212">
        <v>7826300</v>
      </c>
      <c r="F109" s="213"/>
    </row>
    <row r="110" spans="1:6" ht="16.5" customHeight="1">
      <c r="A110" s="451"/>
      <c r="B110" s="211" t="s">
        <v>289</v>
      </c>
      <c r="C110" s="211">
        <v>21</v>
      </c>
      <c r="D110" s="212">
        <v>14550000</v>
      </c>
      <c r="E110" s="212">
        <v>7086500</v>
      </c>
      <c r="F110" s="213"/>
    </row>
    <row r="111" spans="1:5" s="433" customFormat="1" ht="16.5" customHeight="1">
      <c r="A111" s="451"/>
      <c r="B111" s="211" t="s">
        <v>288</v>
      </c>
      <c r="C111" s="211">
        <v>21</v>
      </c>
      <c r="D111" s="212">
        <v>4560000</v>
      </c>
      <c r="E111" s="212">
        <v>3856333</v>
      </c>
    </row>
    <row r="112" spans="1:5" s="433" customFormat="1" ht="16.5" customHeight="1">
      <c r="A112" s="451"/>
      <c r="B112" s="211" t="s">
        <v>319</v>
      </c>
      <c r="C112" s="211">
        <v>18</v>
      </c>
      <c r="D112" s="212">
        <v>7835000</v>
      </c>
      <c r="E112" s="212">
        <v>6775500</v>
      </c>
    </row>
    <row r="113" spans="1:5" s="433" customFormat="1" ht="16.5" customHeight="1">
      <c r="A113" s="451"/>
      <c r="B113" s="211" t="s">
        <v>277</v>
      </c>
      <c r="C113" s="211">
        <v>17</v>
      </c>
      <c r="D113" s="212">
        <v>5190000</v>
      </c>
      <c r="E113" s="212">
        <v>2049000</v>
      </c>
    </row>
    <row r="114" spans="1:6" ht="16.5" customHeight="1">
      <c r="A114" s="451"/>
      <c r="B114" s="211" t="s">
        <v>265</v>
      </c>
      <c r="C114" s="211">
        <v>15</v>
      </c>
      <c r="D114" s="212">
        <v>1970000</v>
      </c>
      <c r="E114" s="212">
        <v>1701500</v>
      </c>
      <c r="F114" s="213"/>
    </row>
    <row r="115" spans="1:6" ht="16.5" customHeight="1">
      <c r="A115" s="451"/>
      <c r="B115" s="211" t="s">
        <v>276</v>
      </c>
      <c r="C115" s="211">
        <v>14</v>
      </c>
      <c r="D115" s="212">
        <v>3090000</v>
      </c>
      <c r="E115" s="212">
        <v>1750833</v>
      </c>
      <c r="F115" s="213"/>
    </row>
    <row r="116" spans="1:6" ht="16.5" customHeight="1">
      <c r="A116" s="451"/>
      <c r="B116" s="211" t="s">
        <v>336</v>
      </c>
      <c r="C116" s="211">
        <v>14</v>
      </c>
      <c r="D116" s="212">
        <v>2850000</v>
      </c>
      <c r="E116" s="212">
        <v>2040500</v>
      </c>
      <c r="F116" s="213"/>
    </row>
    <row r="117" spans="1:6" ht="16.5" customHeight="1">
      <c r="A117" s="451"/>
      <c r="B117" s="211" t="s">
        <v>271</v>
      </c>
      <c r="C117" s="211">
        <v>14</v>
      </c>
      <c r="D117" s="212">
        <v>2240000</v>
      </c>
      <c r="E117" s="212">
        <v>2026000</v>
      </c>
      <c r="F117" s="213"/>
    </row>
    <row r="118" spans="1:6" ht="16.5" customHeight="1">
      <c r="A118" s="451"/>
      <c r="B118" s="211" t="s">
        <v>318</v>
      </c>
      <c r="C118" s="211">
        <v>13</v>
      </c>
      <c r="D118" s="212">
        <v>95160000</v>
      </c>
      <c r="E118" s="212">
        <v>79521700</v>
      </c>
      <c r="F118" s="213"/>
    </row>
    <row r="119" spans="1:6" ht="16.5" customHeight="1">
      <c r="A119" s="451"/>
      <c r="B119" s="211" t="s">
        <v>457</v>
      </c>
      <c r="C119" s="211">
        <v>11</v>
      </c>
      <c r="D119" s="212">
        <v>4600000</v>
      </c>
      <c r="E119" s="212">
        <v>4306000</v>
      </c>
      <c r="F119" s="213"/>
    </row>
    <row r="120" spans="1:6" ht="16.5" customHeight="1">
      <c r="A120" s="451"/>
      <c r="B120" s="211" t="s">
        <v>279</v>
      </c>
      <c r="C120" s="211">
        <v>11</v>
      </c>
      <c r="D120" s="212">
        <v>5680000</v>
      </c>
      <c r="E120" s="212">
        <v>4635100</v>
      </c>
      <c r="F120" s="213"/>
    </row>
    <row r="121" spans="1:6" ht="16.5" customHeight="1">
      <c r="A121" s="451"/>
      <c r="B121" s="211" t="s">
        <v>275</v>
      </c>
      <c r="C121" s="211">
        <v>10</v>
      </c>
      <c r="D121" s="212">
        <v>3660000</v>
      </c>
      <c r="E121" s="212">
        <v>2458500</v>
      </c>
      <c r="F121" s="213"/>
    </row>
    <row r="122" spans="1:5" s="213" customFormat="1" ht="16.5" customHeight="1">
      <c r="A122" s="451"/>
      <c r="B122" s="211" t="s">
        <v>270</v>
      </c>
      <c r="C122" s="211">
        <v>9</v>
      </c>
      <c r="D122" s="212">
        <v>6450000</v>
      </c>
      <c r="E122" s="212">
        <v>6335500</v>
      </c>
    </row>
    <row r="123" spans="1:5" s="213" customFormat="1" ht="16.5" customHeight="1">
      <c r="A123" s="451"/>
      <c r="B123" s="211" t="s">
        <v>273</v>
      </c>
      <c r="C123" s="211">
        <v>8</v>
      </c>
      <c r="D123" s="212">
        <v>500000</v>
      </c>
      <c r="E123" s="212">
        <v>327500</v>
      </c>
    </row>
    <row r="124" spans="1:5" s="213" customFormat="1" ht="16.5" customHeight="1">
      <c r="A124" s="451"/>
      <c r="B124" s="211" t="s">
        <v>274</v>
      </c>
      <c r="C124" s="211">
        <v>8</v>
      </c>
      <c r="D124" s="212">
        <v>38994200</v>
      </c>
      <c r="E124" s="212">
        <v>38694500</v>
      </c>
    </row>
    <row r="125" spans="1:5" s="213" customFormat="1" ht="16.5" customHeight="1">
      <c r="A125" s="451"/>
      <c r="B125" s="211" t="s">
        <v>283</v>
      </c>
      <c r="C125" s="211">
        <v>7</v>
      </c>
      <c r="D125" s="212">
        <v>3650000</v>
      </c>
      <c r="E125" s="212">
        <v>3355500</v>
      </c>
    </row>
    <row r="126" spans="1:5" s="213" customFormat="1" ht="16.5" customHeight="1">
      <c r="A126" s="451"/>
      <c r="B126" s="211" t="s">
        <v>470</v>
      </c>
      <c r="C126" s="211">
        <v>7</v>
      </c>
      <c r="D126" s="212">
        <v>450000</v>
      </c>
      <c r="E126" s="212">
        <v>286000</v>
      </c>
    </row>
    <row r="127" spans="1:5" s="213" customFormat="1" ht="16.5" customHeight="1">
      <c r="A127" s="451"/>
      <c r="B127" s="211" t="s">
        <v>314</v>
      </c>
      <c r="C127" s="211">
        <v>7</v>
      </c>
      <c r="D127" s="212">
        <v>850000</v>
      </c>
      <c r="E127" s="212">
        <v>391500</v>
      </c>
    </row>
    <row r="128" spans="1:5" s="213" customFormat="1" ht="16.5" customHeight="1">
      <c r="A128" s="451"/>
      <c r="B128" s="211" t="s">
        <v>294</v>
      </c>
      <c r="C128" s="211">
        <v>6</v>
      </c>
      <c r="D128" s="212">
        <v>660000</v>
      </c>
      <c r="E128" s="212">
        <v>250000</v>
      </c>
    </row>
    <row r="129" spans="1:5" s="213" customFormat="1" ht="16.5" customHeight="1">
      <c r="A129" s="451"/>
      <c r="B129" s="211" t="s">
        <v>268</v>
      </c>
      <c r="C129" s="211">
        <v>6</v>
      </c>
      <c r="D129" s="212">
        <v>370000</v>
      </c>
      <c r="E129" s="212">
        <v>370000</v>
      </c>
    </row>
    <row r="130" spans="1:5" s="213" customFormat="1" ht="16.5" customHeight="1">
      <c r="A130" s="451"/>
      <c r="B130" s="211" t="s">
        <v>272</v>
      </c>
      <c r="C130" s="211">
        <v>6</v>
      </c>
      <c r="D130" s="212">
        <v>7950000</v>
      </c>
      <c r="E130" s="212">
        <v>7865500</v>
      </c>
    </row>
    <row r="131" spans="1:5" s="213" customFormat="1" ht="16.5" customHeight="1">
      <c r="A131" s="451"/>
      <c r="B131" s="211" t="s">
        <v>290</v>
      </c>
      <c r="C131" s="211">
        <v>5</v>
      </c>
      <c r="D131" s="212">
        <v>5700000</v>
      </c>
      <c r="E131" s="212">
        <v>4500000</v>
      </c>
    </row>
    <row r="132" spans="1:5" s="213" customFormat="1" ht="16.5" customHeight="1">
      <c r="A132" s="451"/>
      <c r="B132" s="211" t="s">
        <v>344</v>
      </c>
      <c r="C132" s="211">
        <v>5</v>
      </c>
      <c r="D132" s="212">
        <v>900000</v>
      </c>
      <c r="E132" s="212">
        <v>732250</v>
      </c>
    </row>
    <row r="133" spans="1:5" s="213" customFormat="1" ht="16.5" customHeight="1">
      <c r="A133" s="451"/>
      <c r="B133" s="211" t="s">
        <v>480</v>
      </c>
      <c r="C133" s="211">
        <v>5</v>
      </c>
      <c r="D133" s="212">
        <v>250000</v>
      </c>
      <c r="E133" s="212">
        <v>225000</v>
      </c>
    </row>
    <row r="134" spans="1:5" s="213" customFormat="1" ht="16.5" customHeight="1">
      <c r="A134" s="451"/>
      <c r="B134" s="211" t="s">
        <v>437</v>
      </c>
      <c r="C134" s="211">
        <v>4</v>
      </c>
      <c r="D134" s="212">
        <v>69800000</v>
      </c>
      <c r="E134" s="212">
        <v>37800000</v>
      </c>
    </row>
    <row r="135" spans="1:5" s="213" customFormat="1" ht="16.5" customHeight="1">
      <c r="A135" s="451"/>
      <c r="B135" s="211" t="s">
        <v>499</v>
      </c>
      <c r="C135" s="211">
        <v>3</v>
      </c>
      <c r="D135" s="212">
        <v>250000</v>
      </c>
      <c r="E135" s="212">
        <v>157500</v>
      </c>
    </row>
    <row r="136" spans="1:5" s="213" customFormat="1" ht="16.5" customHeight="1">
      <c r="A136" s="451"/>
      <c r="B136" s="211" t="s">
        <v>337</v>
      </c>
      <c r="C136" s="211">
        <v>3</v>
      </c>
      <c r="D136" s="212">
        <v>42200000</v>
      </c>
      <c r="E136" s="212">
        <v>38280000</v>
      </c>
    </row>
    <row r="137" spans="1:5" s="213" customFormat="1" ht="16.5" customHeight="1">
      <c r="A137" s="451"/>
      <c r="B137" s="211" t="s">
        <v>267</v>
      </c>
      <c r="C137" s="211">
        <v>3</v>
      </c>
      <c r="D137" s="212">
        <v>250000</v>
      </c>
      <c r="E137" s="212">
        <v>161600</v>
      </c>
    </row>
    <row r="138" spans="1:5" s="213" customFormat="1" ht="16.5" customHeight="1">
      <c r="A138" s="451"/>
      <c r="B138" s="211" t="s">
        <v>269</v>
      </c>
      <c r="C138" s="211">
        <v>3</v>
      </c>
      <c r="D138" s="212">
        <v>150000</v>
      </c>
      <c r="E138" s="212">
        <v>150000</v>
      </c>
    </row>
    <row r="139" spans="1:5" s="213" customFormat="1" ht="16.5" customHeight="1">
      <c r="A139" s="451"/>
      <c r="B139" s="211" t="s">
        <v>339</v>
      </c>
      <c r="C139" s="211">
        <v>3</v>
      </c>
      <c r="D139" s="212">
        <v>1200000</v>
      </c>
      <c r="E139" s="212">
        <v>1175000</v>
      </c>
    </row>
    <row r="140" spans="1:5" s="213" customFormat="1" ht="16.5" customHeight="1">
      <c r="A140" s="451"/>
      <c r="B140" s="211" t="s">
        <v>278</v>
      </c>
      <c r="C140" s="211">
        <v>3</v>
      </c>
      <c r="D140" s="212">
        <v>1150000</v>
      </c>
      <c r="E140" s="212">
        <v>300000</v>
      </c>
    </row>
    <row r="141" spans="1:5" s="213" customFormat="1" ht="16.5" customHeight="1">
      <c r="A141" s="451"/>
      <c r="B141" s="211" t="s">
        <v>340</v>
      </c>
      <c r="C141" s="211">
        <v>3</v>
      </c>
      <c r="D141" s="212">
        <v>750000</v>
      </c>
      <c r="E141" s="212">
        <v>362834</v>
      </c>
    </row>
    <row r="142" spans="1:5" s="213" customFormat="1" ht="16.5" customHeight="1">
      <c r="A142" s="451"/>
      <c r="B142" s="211" t="s">
        <v>436</v>
      </c>
      <c r="C142" s="211">
        <v>3</v>
      </c>
      <c r="D142" s="212">
        <v>1100000</v>
      </c>
      <c r="E142" s="212">
        <v>307500</v>
      </c>
    </row>
    <row r="143" spans="1:5" s="213" customFormat="1" ht="16.5" customHeight="1">
      <c r="A143" s="451"/>
      <c r="B143" s="211" t="s">
        <v>509</v>
      </c>
      <c r="C143" s="211">
        <v>3</v>
      </c>
      <c r="D143" s="212">
        <v>550000</v>
      </c>
      <c r="E143" s="212">
        <v>255000</v>
      </c>
    </row>
    <row r="144" spans="1:5" s="213" customFormat="1" ht="16.5" customHeight="1">
      <c r="A144" s="451"/>
      <c r="B144" s="211" t="s">
        <v>471</v>
      </c>
      <c r="C144" s="211">
        <v>3</v>
      </c>
      <c r="D144" s="212">
        <v>200000</v>
      </c>
      <c r="E144" s="212">
        <v>105000</v>
      </c>
    </row>
    <row r="145" spans="1:5" s="213" customFormat="1" ht="16.5" customHeight="1">
      <c r="A145" s="451"/>
      <c r="B145" s="211" t="s">
        <v>478</v>
      </c>
      <c r="C145" s="211">
        <v>2</v>
      </c>
      <c r="D145" s="212">
        <v>150000</v>
      </c>
      <c r="E145" s="212">
        <v>100000</v>
      </c>
    </row>
    <row r="146" spans="1:5" s="213" customFormat="1" ht="16.5" customHeight="1">
      <c r="A146" s="451"/>
      <c r="B146" s="211" t="s">
        <v>281</v>
      </c>
      <c r="C146" s="211">
        <v>2</v>
      </c>
      <c r="D146" s="212">
        <v>150000</v>
      </c>
      <c r="E146" s="212">
        <v>133500</v>
      </c>
    </row>
    <row r="147" spans="1:5" s="213" customFormat="1" ht="16.5" customHeight="1">
      <c r="A147" s="451"/>
      <c r="B147" s="211" t="s">
        <v>438</v>
      </c>
      <c r="C147" s="211">
        <v>2</v>
      </c>
      <c r="D147" s="212">
        <v>220000</v>
      </c>
      <c r="E147" s="212">
        <v>140000</v>
      </c>
    </row>
    <row r="148" spans="1:5" s="213" customFormat="1" ht="16.5" customHeight="1">
      <c r="A148" s="451"/>
      <c r="B148" s="211" t="s">
        <v>346</v>
      </c>
      <c r="C148" s="211">
        <v>2</v>
      </c>
      <c r="D148" s="212">
        <v>300000</v>
      </c>
      <c r="E148" s="212">
        <v>62500</v>
      </c>
    </row>
    <row r="149" spans="1:5" s="213" customFormat="1" ht="16.5" customHeight="1">
      <c r="A149" s="451"/>
      <c r="B149" s="211" t="s">
        <v>341</v>
      </c>
      <c r="C149" s="211">
        <v>2</v>
      </c>
      <c r="D149" s="212">
        <v>130000</v>
      </c>
      <c r="E149" s="212">
        <v>129500</v>
      </c>
    </row>
    <row r="150" spans="1:5" s="213" customFormat="1" ht="16.5" customHeight="1">
      <c r="A150" s="451"/>
      <c r="B150" s="211" t="s">
        <v>539</v>
      </c>
      <c r="C150" s="211">
        <v>2</v>
      </c>
      <c r="D150" s="212">
        <v>350000</v>
      </c>
      <c r="E150" s="212">
        <v>97500</v>
      </c>
    </row>
    <row r="151" spans="1:5" s="213" customFormat="1" ht="16.5" customHeight="1">
      <c r="A151" s="451"/>
      <c r="B151" s="211" t="s">
        <v>293</v>
      </c>
      <c r="C151" s="211">
        <v>2</v>
      </c>
      <c r="D151" s="212">
        <v>2050000</v>
      </c>
      <c r="E151" s="212">
        <v>2050000</v>
      </c>
    </row>
    <row r="152" spans="1:5" s="213" customFormat="1" ht="16.5" customHeight="1">
      <c r="A152" s="451"/>
      <c r="B152" s="211" t="s">
        <v>620</v>
      </c>
      <c r="C152" s="211">
        <v>2</v>
      </c>
      <c r="D152" s="212">
        <v>150000</v>
      </c>
      <c r="E152" s="212">
        <v>150000</v>
      </c>
    </row>
    <row r="153" spans="1:5" s="213" customFormat="1" ht="16.5" customHeight="1">
      <c r="A153" s="451"/>
      <c r="B153" s="211" t="s">
        <v>320</v>
      </c>
      <c r="C153" s="211">
        <v>2</v>
      </c>
      <c r="D153" s="212">
        <v>150000</v>
      </c>
      <c r="E153" s="212">
        <v>100000</v>
      </c>
    </row>
    <row r="154" spans="1:5" s="213" customFormat="1" ht="16.5" customHeight="1">
      <c r="A154" s="451"/>
      <c r="B154" s="211" t="s">
        <v>483</v>
      </c>
      <c r="C154" s="211">
        <v>2</v>
      </c>
      <c r="D154" s="212">
        <v>100000</v>
      </c>
      <c r="E154" s="212">
        <v>62500</v>
      </c>
    </row>
    <row r="155" spans="1:5" s="213" customFormat="1" ht="16.5" customHeight="1">
      <c r="A155" s="451"/>
      <c r="B155" s="211" t="s">
        <v>308</v>
      </c>
      <c r="C155" s="211">
        <v>2</v>
      </c>
      <c r="D155" s="212">
        <v>550000</v>
      </c>
      <c r="E155" s="212">
        <v>141000</v>
      </c>
    </row>
    <row r="156" spans="1:5" s="213" customFormat="1" ht="16.5" customHeight="1">
      <c r="A156" s="451"/>
      <c r="B156" s="211" t="s">
        <v>536</v>
      </c>
      <c r="C156" s="211">
        <v>2</v>
      </c>
      <c r="D156" s="212">
        <v>200000</v>
      </c>
      <c r="E156" s="212">
        <v>27000</v>
      </c>
    </row>
    <row r="157" spans="1:5" s="422" customFormat="1" ht="16.5" customHeight="1">
      <c r="A157" s="451"/>
      <c r="B157" s="211" t="s">
        <v>338</v>
      </c>
      <c r="C157" s="211">
        <v>2</v>
      </c>
      <c r="D157" s="212">
        <v>100000</v>
      </c>
      <c r="E157" s="212">
        <v>100000</v>
      </c>
    </row>
    <row r="158" spans="1:6" s="422" customFormat="1" ht="16.5" customHeight="1">
      <c r="A158" s="451"/>
      <c r="B158" s="211" t="s">
        <v>627</v>
      </c>
      <c r="C158" s="211">
        <v>2</v>
      </c>
      <c r="D158" s="212">
        <v>8409666453</v>
      </c>
      <c r="E158" s="212">
        <v>4204858226</v>
      </c>
      <c r="F158" s="422" t="s">
        <v>681</v>
      </c>
    </row>
    <row r="159" spans="1:5" s="422" customFormat="1" ht="16.5" customHeight="1">
      <c r="A159" s="451"/>
      <c r="B159" s="211" t="s">
        <v>282</v>
      </c>
      <c r="C159" s="211">
        <v>2</v>
      </c>
      <c r="D159" s="212">
        <v>150000</v>
      </c>
      <c r="E159" s="212">
        <v>124000</v>
      </c>
    </row>
    <row r="160" spans="1:5" s="422" customFormat="1" ht="16.5" customHeight="1">
      <c r="A160" s="451"/>
      <c r="B160" s="211" t="s">
        <v>613</v>
      </c>
      <c r="C160" s="211">
        <v>1</v>
      </c>
      <c r="D160" s="212">
        <v>2000000</v>
      </c>
      <c r="E160" s="212">
        <v>600000</v>
      </c>
    </row>
    <row r="161" spans="1:5" s="422" customFormat="1" ht="16.5" customHeight="1">
      <c r="A161" s="451"/>
      <c r="B161" s="211" t="s">
        <v>678</v>
      </c>
      <c r="C161" s="211">
        <v>1</v>
      </c>
      <c r="D161" s="212">
        <v>50000</v>
      </c>
      <c r="E161" s="212">
        <v>50000</v>
      </c>
    </row>
    <row r="162" spans="1:5" s="422" customFormat="1" ht="16.5" customHeight="1">
      <c r="A162" s="451"/>
      <c r="B162" s="211" t="s">
        <v>533</v>
      </c>
      <c r="C162" s="211">
        <v>1</v>
      </c>
      <c r="D162" s="212">
        <v>50000</v>
      </c>
      <c r="E162" s="212">
        <v>50000</v>
      </c>
    </row>
    <row r="163" spans="1:5" s="213" customFormat="1" ht="16.5" customHeight="1">
      <c r="A163" s="451"/>
      <c r="B163" s="211" t="s">
        <v>439</v>
      </c>
      <c r="C163" s="211">
        <v>1</v>
      </c>
      <c r="D163" s="212">
        <v>50000</v>
      </c>
      <c r="E163" s="212">
        <v>25000</v>
      </c>
    </row>
    <row r="164" spans="1:5" s="213" customFormat="1" ht="16.5" customHeight="1">
      <c r="A164" s="451"/>
      <c r="B164" s="211" t="s">
        <v>482</v>
      </c>
      <c r="C164" s="211">
        <v>1</v>
      </c>
      <c r="D164" s="212">
        <v>50000</v>
      </c>
      <c r="E164" s="212">
        <v>20000</v>
      </c>
    </row>
    <row r="165" spans="1:5" s="213" customFormat="1" ht="16.5" customHeight="1">
      <c r="A165" s="451"/>
      <c r="B165" s="211" t="s">
        <v>628</v>
      </c>
      <c r="C165" s="211">
        <v>1</v>
      </c>
      <c r="D165" s="212">
        <v>50000</v>
      </c>
      <c r="E165" s="212">
        <v>50000</v>
      </c>
    </row>
    <row r="166" spans="1:5" s="443" customFormat="1" ht="16.5" customHeight="1">
      <c r="A166" s="451"/>
      <c r="B166" s="211" t="s">
        <v>677</v>
      </c>
      <c r="C166" s="211">
        <v>1</v>
      </c>
      <c r="D166" s="212">
        <v>50000</v>
      </c>
      <c r="E166" s="212">
        <v>25000</v>
      </c>
    </row>
    <row r="167" spans="1:5" s="443" customFormat="1" ht="16.5" customHeight="1">
      <c r="A167" s="451"/>
      <c r="B167" s="211" t="s">
        <v>534</v>
      </c>
      <c r="C167" s="211">
        <v>1</v>
      </c>
      <c r="D167" s="212">
        <v>50000</v>
      </c>
      <c r="E167" s="212">
        <v>12500</v>
      </c>
    </row>
    <row r="168" spans="1:5" s="443" customFormat="1" ht="16.5" customHeight="1">
      <c r="A168" s="451"/>
      <c r="B168" s="211" t="s">
        <v>335</v>
      </c>
      <c r="C168" s="211">
        <v>1</v>
      </c>
      <c r="D168" s="212">
        <v>50000</v>
      </c>
      <c r="E168" s="212">
        <v>25000</v>
      </c>
    </row>
    <row r="169" spans="1:5" s="443" customFormat="1" ht="16.5" customHeight="1">
      <c r="A169" s="451"/>
      <c r="B169" s="211" t="s">
        <v>434</v>
      </c>
      <c r="C169" s="211">
        <v>1</v>
      </c>
      <c r="D169" s="212">
        <v>100000</v>
      </c>
      <c r="E169" s="212">
        <v>90000</v>
      </c>
    </row>
    <row r="170" spans="1:5" s="443" customFormat="1" ht="16.5" customHeight="1">
      <c r="A170" s="451"/>
      <c r="B170" s="211" t="s">
        <v>342</v>
      </c>
      <c r="C170" s="211">
        <v>1</v>
      </c>
      <c r="D170" s="212">
        <v>50000</v>
      </c>
      <c r="E170" s="212">
        <v>50000</v>
      </c>
    </row>
    <row r="171" spans="1:5" s="213" customFormat="1" ht="16.5" customHeight="1">
      <c r="A171" s="451"/>
      <c r="B171" s="211" t="s">
        <v>506</v>
      </c>
      <c r="C171" s="211">
        <v>1</v>
      </c>
      <c r="D171" s="212">
        <v>50000</v>
      </c>
      <c r="E171" s="212">
        <v>12500</v>
      </c>
    </row>
    <row r="172" spans="1:5" s="422" customFormat="1" ht="16.5" customHeight="1">
      <c r="A172" s="451"/>
      <c r="B172" s="211" t="s">
        <v>535</v>
      </c>
      <c r="C172" s="211">
        <v>1</v>
      </c>
      <c r="D172" s="212">
        <v>50000</v>
      </c>
      <c r="E172" s="212">
        <v>12500</v>
      </c>
    </row>
    <row r="173" spans="2:5" s="451" customFormat="1" ht="16.5" customHeight="1">
      <c r="B173" s="211" t="s">
        <v>500</v>
      </c>
      <c r="C173" s="211">
        <v>1</v>
      </c>
      <c r="D173" s="212">
        <v>50000</v>
      </c>
      <c r="E173" s="212">
        <v>16500</v>
      </c>
    </row>
    <row r="174" spans="2:5" s="451" customFormat="1" ht="16.5" customHeight="1">
      <c r="B174" s="211" t="s">
        <v>514</v>
      </c>
      <c r="C174" s="211">
        <v>1</v>
      </c>
      <c r="D174" s="212">
        <v>50000</v>
      </c>
      <c r="E174" s="212">
        <v>10000</v>
      </c>
    </row>
    <row r="175" spans="2:5" s="451" customFormat="1" ht="16.5" customHeight="1">
      <c r="B175" s="211" t="s">
        <v>629</v>
      </c>
      <c r="C175" s="211">
        <v>1</v>
      </c>
      <c r="D175" s="212">
        <v>50000</v>
      </c>
      <c r="E175" s="212">
        <v>12500</v>
      </c>
    </row>
    <row r="176" spans="1:5" s="445" customFormat="1" ht="16.5" customHeight="1">
      <c r="A176" s="451"/>
      <c r="B176" s="211" t="s">
        <v>481</v>
      </c>
      <c r="C176" s="211">
        <v>1</v>
      </c>
      <c r="D176" s="212">
        <v>50000000</v>
      </c>
      <c r="E176" s="212">
        <v>50000000</v>
      </c>
    </row>
    <row r="177" spans="1:5" s="448" customFormat="1" ht="16.5" customHeight="1">
      <c r="A177" s="451"/>
      <c r="B177" s="211" t="s">
        <v>345</v>
      </c>
      <c r="C177" s="211">
        <v>1</v>
      </c>
      <c r="D177" s="212">
        <v>50000</v>
      </c>
      <c r="E177" s="212">
        <v>25000</v>
      </c>
    </row>
    <row r="178" spans="1:5" s="448" customFormat="1" ht="16.5" customHeight="1">
      <c r="A178" s="451"/>
      <c r="B178" s="211" t="s">
        <v>614</v>
      </c>
      <c r="C178" s="211">
        <v>1</v>
      </c>
      <c r="D178" s="212">
        <v>50000</v>
      </c>
      <c r="E178" s="212">
        <v>25000</v>
      </c>
    </row>
    <row r="179" spans="1:5" s="213" customFormat="1" ht="16.5" customHeight="1">
      <c r="A179" s="448"/>
      <c r="B179" s="648" t="s">
        <v>25</v>
      </c>
      <c r="C179" s="649"/>
      <c r="D179" s="650"/>
      <c r="E179" s="101">
        <f>SUM(E104:E178)</f>
        <v>4600786762</v>
      </c>
    </row>
    <row r="180" spans="2:5" s="213" customFormat="1" ht="16.5" customHeight="1">
      <c r="B180" s="682" t="s">
        <v>687</v>
      </c>
      <c r="C180" s="99"/>
      <c r="D180" s="100"/>
      <c r="E180" s="100"/>
    </row>
    <row r="181" spans="2:5" s="453" customFormat="1" ht="16.5" customHeight="1">
      <c r="B181" s="682"/>
      <c r="C181" s="99"/>
      <c r="D181" s="100"/>
      <c r="E181" s="100"/>
    </row>
    <row r="182" spans="2:5" s="213" customFormat="1" ht="16.5" customHeight="1">
      <c r="B182" s="652" t="s">
        <v>127</v>
      </c>
      <c r="C182" s="652"/>
      <c r="D182" s="652"/>
      <c r="E182" s="652"/>
    </row>
    <row r="183" spans="2:5" s="213" customFormat="1" ht="16.5" customHeight="1">
      <c r="B183" s="639" t="s">
        <v>233</v>
      </c>
      <c r="C183" s="639" t="s">
        <v>230</v>
      </c>
      <c r="D183" s="639" t="s">
        <v>231</v>
      </c>
      <c r="E183" s="639" t="s">
        <v>232</v>
      </c>
    </row>
    <row r="184" spans="2:5" s="213" customFormat="1" ht="16.5" customHeight="1">
      <c r="B184" s="640"/>
      <c r="C184" s="640"/>
      <c r="D184" s="640"/>
      <c r="E184" s="640"/>
    </row>
    <row r="185" spans="2:5" s="213" customFormat="1" ht="25.5" customHeight="1">
      <c r="B185" s="644"/>
      <c r="C185" s="644"/>
      <c r="D185" s="644"/>
      <c r="E185" s="644"/>
    </row>
    <row r="186" spans="2:5" s="213" customFormat="1" ht="16.5" customHeight="1">
      <c r="B186" s="211" t="s">
        <v>477</v>
      </c>
      <c r="C186" s="211">
        <v>1427</v>
      </c>
      <c r="D186" s="212">
        <v>237371500</v>
      </c>
      <c r="E186" s="212">
        <v>166576300</v>
      </c>
    </row>
    <row r="187" spans="2:5" s="213" customFormat="1" ht="16.5" customHeight="1">
      <c r="B187" s="211" t="s">
        <v>280</v>
      </c>
      <c r="C187" s="211">
        <v>867</v>
      </c>
      <c r="D187" s="212">
        <v>164513000</v>
      </c>
      <c r="E187" s="212">
        <v>132265600</v>
      </c>
    </row>
    <row r="188" spans="1:5" s="213" customFormat="1" ht="16.5" customHeight="1">
      <c r="A188" s="451"/>
      <c r="B188" s="211" t="s">
        <v>295</v>
      </c>
      <c r="C188" s="211">
        <v>294</v>
      </c>
      <c r="D188" s="212">
        <v>64205000</v>
      </c>
      <c r="E188" s="212">
        <v>45878180</v>
      </c>
    </row>
    <row r="189" spans="1:5" s="213" customFormat="1" ht="16.5" customHeight="1">
      <c r="A189" s="451"/>
      <c r="B189" s="211" t="s">
        <v>263</v>
      </c>
      <c r="C189" s="211">
        <v>198</v>
      </c>
      <c r="D189" s="212">
        <v>18646000</v>
      </c>
      <c r="E189" s="212">
        <v>15627800</v>
      </c>
    </row>
    <row r="190" spans="1:5" s="433" customFormat="1" ht="16.5" customHeight="1">
      <c r="A190" s="451"/>
      <c r="B190" s="211" t="s">
        <v>275</v>
      </c>
      <c r="C190" s="211">
        <v>137</v>
      </c>
      <c r="D190" s="212">
        <v>38600000</v>
      </c>
      <c r="E190" s="212">
        <v>29531550</v>
      </c>
    </row>
    <row r="191" spans="1:5" s="433" customFormat="1" ht="16.5" customHeight="1">
      <c r="A191" s="451"/>
      <c r="B191" s="211" t="s">
        <v>289</v>
      </c>
      <c r="C191" s="211">
        <v>111</v>
      </c>
      <c r="D191" s="212">
        <v>13361000</v>
      </c>
      <c r="E191" s="212">
        <v>11038130</v>
      </c>
    </row>
    <row r="192" spans="1:5" s="433" customFormat="1" ht="16.5" customHeight="1">
      <c r="A192" s="451"/>
      <c r="B192" s="211" t="s">
        <v>264</v>
      </c>
      <c r="C192" s="211">
        <v>84</v>
      </c>
      <c r="D192" s="212">
        <v>9697000</v>
      </c>
      <c r="E192" s="212">
        <v>7184310</v>
      </c>
    </row>
    <row r="193" spans="1:5" s="433" customFormat="1" ht="16.5" customHeight="1">
      <c r="A193" s="451"/>
      <c r="B193" s="211" t="s">
        <v>277</v>
      </c>
      <c r="C193" s="211">
        <v>78</v>
      </c>
      <c r="D193" s="212">
        <v>8948000</v>
      </c>
      <c r="E193" s="212">
        <v>6793100</v>
      </c>
    </row>
    <row r="194" spans="1:5" s="433" customFormat="1" ht="16.5" customHeight="1">
      <c r="A194" s="451"/>
      <c r="B194" s="211" t="s">
        <v>266</v>
      </c>
      <c r="C194" s="211">
        <v>66</v>
      </c>
      <c r="D194" s="212">
        <v>12165000</v>
      </c>
      <c r="E194" s="212">
        <v>11752650</v>
      </c>
    </row>
    <row r="195" spans="1:5" s="433" customFormat="1" ht="16.5" customHeight="1">
      <c r="A195" s="451"/>
      <c r="B195" s="211" t="s">
        <v>288</v>
      </c>
      <c r="C195" s="211">
        <v>61</v>
      </c>
      <c r="D195" s="212">
        <v>11800000</v>
      </c>
      <c r="E195" s="212">
        <v>9822000</v>
      </c>
    </row>
    <row r="196" spans="1:5" s="433" customFormat="1" ht="16.5" customHeight="1">
      <c r="A196" s="451"/>
      <c r="B196" s="211" t="s">
        <v>319</v>
      </c>
      <c r="C196" s="211">
        <v>60</v>
      </c>
      <c r="D196" s="212">
        <v>3532000</v>
      </c>
      <c r="E196" s="212">
        <v>2488200</v>
      </c>
    </row>
    <row r="197" spans="1:5" s="433" customFormat="1" ht="16.5" customHeight="1">
      <c r="A197" s="451"/>
      <c r="B197" s="211" t="s">
        <v>294</v>
      </c>
      <c r="C197" s="211">
        <v>40</v>
      </c>
      <c r="D197" s="212">
        <v>6360000</v>
      </c>
      <c r="E197" s="212">
        <v>5792600</v>
      </c>
    </row>
    <row r="198" spans="1:5" s="433" customFormat="1" ht="16.5" customHeight="1">
      <c r="A198" s="451"/>
      <c r="B198" s="211" t="s">
        <v>318</v>
      </c>
      <c r="C198" s="211">
        <v>39</v>
      </c>
      <c r="D198" s="212">
        <v>5030000</v>
      </c>
      <c r="E198" s="212">
        <v>3217400</v>
      </c>
    </row>
    <row r="199" spans="1:5" s="213" customFormat="1" ht="16.5" customHeight="1">
      <c r="A199" s="451"/>
      <c r="B199" s="211" t="s">
        <v>271</v>
      </c>
      <c r="C199" s="211">
        <v>39</v>
      </c>
      <c r="D199" s="212">
        <v>12038000</v>
      </c>
      <c r="E199" s="212">
        <v>8685500</v>
      </c>
    </row>
    <row r="200" spans="1:5" s="213" customFormat="1" ht="16.5" customHeight="1">
      <c r="A200" s="451"/>
      <c r="B200" s="211" t="s">
        <v>279</v>
      </c>
      <c r="C200" s="211">
        <v>34</v>
      </c>
      <c r="D200" s="212">
        <v>5765525</v>
      </c>
      <c r="E200" s="212">
        <v>5236525</v>
      </c>
    </row>
    <row r="201" spans="1:5" s="213" customFormat="1" ht="16.5" customHeight="1">
      <c r="A201" s="451"/>
      <c r="B201" s="211" t="s">
        <v>457</v>
      </c>
      <c r="C201" s="211">
        <v>33</v>
      </c>
      <c r="D201" s="212">
        <v>3855000</v>
      </c>
      <c r="E201" s="212">
        <v>2976100</v>
      </c>
    </row>
    <row r="202" spans="1:5" s="213" customFormat="1" ht="16.5" customHeight="1">
      <c r="A202" s="451"/>
      <c r="B202" s="211" t="s">
        <v>282</v>
      </c>
      <c r="C202" s="211">
        <v>32</v>
      </c>
      <c r="D202" s="212">
        <v>2500000</v>
      </c>
      <c r="E202" s="212">
        <v>2262200</v>
      </c>
    </row>
    <row r="203" spans="1:5" s="213" customFormat="1" ht="16.5" customHeight="1">
      <c r="A203" s="451"/>
      <c r="B203" s="211" t="s">
        <v>283</v>
      </c>
      <c r="C203" s="211">
        <v>30</v>
      </c>
      <c r="D203" s="212">
        <v>2052000</v>
      </c>
      <c r="E203" s="212">
        <v>1394700</v>
      </c>
    </row>
    <row r="204" spans="1:5" s="213" customFormat="1" ht="16.5" customHeight="1">
      <c r="A204" s="451"/>
      <c r="B204" s="211" t="s">
        <v>346</v>
      </c>
      <c r="C204" s="211">
        <v>28</v>
      </c>
      <c r="D204" s="212">
        <v>4760000</v>
      </c>
      <c r="E204" s="212">
        <v>3901200</v>
      </c>
    </row>
    <row r="205" spans="1:5" s="213" customFormat="1" ht="16.5" customHeight="1">
      <c r="A205" s="451"/>
      <c r="B205" s="211" t="s">
        <v>336</v>
      </c>
      <c r="C205" s="211">
        <v>27</v>
      </c>
      <c r="D205" s="212">
        <v>5695000</v>
      </c>
      <c r="E205" s="212">
        <v>3744400</v>
      </c>
    </row>
    <row r="206" spans="1:5" s="213" customFormat="1" ht="16.5" customHeight="1">
      <c r="A206" s="451"/>
      <c r="B206" s="211" t="s">
        <v>314</v>
      </c>
      <c r="C206" s="211">
        <v>24</v>
      </c>
      <c r="D206" s="212">
        <v>11462875</v>
      </c>
      <c r="E206" s="212">
        <v>11009275</v>
      </c>
    </row>
    <row r="207" spans="1:5" s="213" customFormat="1" ht="16.5" customHeight="1">
      <c r="A207" s="451"/>
      <c r="B207" s="211" t="s">
        <v>276</v>
      </c>
      <c r="C207" s="211">
        <v>23</v>
      </c>
      <c r="D207" s="212">
        <v>2400000</v>
      </c>
      <c r="E207" s="212">
        <v>1576050</v>
      </c>
    </row>
    <row r="208" spans="1:5" s="213" customFormat="1" ht="16.5" customHeight="1">
      <c r="A208" s="451"/>
      <c r="B208" s="211" t="s">
        <v>270</v>
      </c>
      <c r="C208" s="211">
        <v>22</v>
      </c>
      <c r="D208" s="212">
        <v>2047000</v>
      </c>
      <c r="E208" s="212">
        <v>1639500</v>
      </c>
    </row>
    <row r="209" spans="1:5" s="213" customFormat="1" ht="16.5" customHeight="1">
      <c r="A209" s="451"/>
      <c r="B209" s="211" t="s">
        <v>342</v>
      </c>
      <c r="C209" s="211">
        <v>21</v>
      </c>
      <c r="D209" s="212">
        <v>2765000</v>
      </c>
      <c r="E209" s="212">
        <v>2017000</v>
      </c>
    </row>
    <row r="210" spans="1:5" s="213" customFormat="1" ht="16.5" customHeight="1">
      <c r="A210" s="451"/>
      <c r="B210" s="211" t="s">
        <v>436</v>
      </c>
      <c r="C210" s="211">
        <v>18</v>
      </c>
      <c r="D210" s="212">
        <v>1875200</v>
      </c>
      <c r="E210" s="212">
        <v>1421600</v>
      </c>
    </row>
    <row r="211" spans="1:5" s="213" customFormat="1" ht="16.5" customHeight="1">
      <c r="A211" s="451"/>
      <c r="B211" s="211" t="s">
        <v>308</v>
      </c>
      <c r="C211" s="211">
        <v>18</v>
      </c>
      <c r="D211" s="212">
        <v>2635000</v>
      </c>
      <c r="E211" s="212">
        <v>2068000</v>
      </c>
    </row>
    <row r="212" spans="1:5" s="213" customFormat="1" ht="16.5" customHeight="1">
      <c r="A212" s="451"/>
      <c r="B212" s="211" t="s">
        <v>274</v>
      </c>
      <c r="C212" s="211">
        <v>16</v>
      </c>
      <c r="D212" s="212">
        <v>675000</v>
      </c>
      <c r="E212" s="212">
        <v>528500</v>
      </c>
    </row>
    <row r="213" spans="1:5" s="213" customFormat="1" ht="16.5" customHeight="1">
      <c r="A213" s="451"/>
      <c r="B213" s="211" t="s">
        <v>278</v>
      </c>
      <c r="C213" s="211">
        <v>14</v>
      </c>
      <c r="D213" s="212">
        <v>850000</v>
      </c>
      <c r="E213" s="212">
        <v>632500</v>
      </c>
    </row>
    <row r="214" spans="1:5" s="213" customFormat="1" ht="16.5" customHeight="1">
      <c r="A214" s="451"/>
      <c r="B214" s="211" t="s">
        <v>501</v>
      </c>
      <c r="C214" s="211">
        <v>14</v>
      </c>
      <c r="D214" s="212">
        <v>930000</v>
      </c>
      <c r="E214" s="212">
        <v>803900</v>
      </c>
    </row>
    <row r="215" spans="1:5" s="213" customFormat="1" ht="16.5" customHeight="1">
      <c r="A215" s="451"/>
      <c r="B215" s="211" t="s">
        <v>539</v>
      </c>
      <c r="C215" s="211">
        <v>13</v>
      </c>
      <c r="D215" s="212">
        <v>2343000</v>
      </c>
      <c r="E215" s="212">
        <v>1666500</v>
      </c>
    </row>
    <row r="216" spans="1:5" s="213" customFormat="1" ht="16.5" customHeight="1">
      <c r="A216" s="451"/>
      <c r="B216" s="211" t="s">
        <v>272</v>
      </c>
      <c r="C216" s="211">
        <v>13</v>
      </c>
      <c r="D216" s="212">
        <v>5500000</v>
      </c>
      <c r="E216" s="212">
        <v>5056400</v>
      </c>
    </row>
    <row r="217" spans="1:5" s="213" customFormat="1" ht="16.5" customHeight="1">
      <c r="A217" s="451"/>
      <c r="B217" s="211" t="s">
        <v>281</v>
      </c>
      <c r="C217" s="211">
        <v>12</v>
      </c>
      <c r="D217" s="212">
        <v>900000</v>
      </c>
      <c r="E217" s="212">
        <v>518300</v>
      </c>
    </row>
    <row r="218" spans="1:5" s="213" customFormat="1" ht="16.5" customHeight="1">
      <c r="A218" s="451"/>
      <c r="B218" s="211" t="s">
        <v>470</v>
      </c>
      <c r="C218" s="211">
        <v>12</v>
      </c>
      <c r="D218" s="212">
        <v>909000</v>
      </c>
      <c r="E218" s="212">
        <v>771000</v>
      </c>
    </row>
    <row r="219" spans="1:5" ht="16.5" customHeight="1">
      <c r="A219" s="451"/>
      <c r="B219" s="211" t="s">
        <v>320</v>
      </c>
      <c r="C219" s="211">
        <v>12</v>
      </c>
      <c r="D219" s="212">
        <v>1030000</v>
      </c>
      <c r="E219" s="212">
        <v>659000</v>
      </c>
    </row>
    <row r="220" spans="1:5" ht="16.5" customHeight="1">
      <c r="A220" s="451"/>
      <c r="B220" s="211" t="s">
        <v>438</v>
      </c>
      <c r="C220" s="211">
        <v>11</v>
      </c>
      <c r="D220" s="212">
        <v>1650000</v>
      </c>
      <c r="E220" s="212">
        <v>1600000</v>
      </c>
    </row>
    <row r="221" spans="1:5" ht="16.5" customHeight="1">
      <c r="A221" s="451"/>
      <c r="B221" s="211" t="s">
        <v>269</v>
      </c>
      <c r="C221" s="211">
        <v>11</v>
      </c>
      <c r="D221" s="212">
        <v>560000</v>
      </c>
      <c r="E221" s="212">
        <v>476500</v>
      </c>
    </row>
    <row r="222" spans="1:5" ht="16.5" customHeight="1">
      <c r="A222" s="451"/>
      <c r="B222" s="211" t="s">
        <v>335</v>
      </c>
      <c r="C222" s="211">
        <v>10</v>
      </c>
      <c r="D222" s="212">
        <v>3390000</v>
      </c>
      <c r="E222" s="212">
        <v>1001200</v>
      </c>
    </row>
    <row r="223" spans="1:5" ht="16.5" customHeight="1">
      <c r="A223" s="451"/>
      <c r="B223" s="211" t="s">
        <v>340</v>
      </c>
      <c r="C223" s="211">
        <v>10</v>
      </c>
      <c r="D223" s="212">
        <v>3252000</v>
      </c>
      <c r="E223" s="212">
        <v>2598000</v>
      </c>
    </row>
    <row r="224" spans="1:5" ht="16.5" customHeight="1">
      <c r="A224" s="451"/>
      <c r="B224" s="211" t="s">
        <v>273</v>
      </c>
      <c r="C224" s="211">
        <v>10</v>
      </c>
      <c r="D224" s="212">
        <v>870000</v>
      </c>
      <c r="E224" s="212">
        <v>454300</v>
      </c>
    </row>
    <row r="225" spans="1:5" ht="16.5" customHeight="1">
      <c r="A225" s="451"/>
      <c r="B225" s="211" t="s">
        <v>343</v>
      </c>
      <c r="C225" s="211">
        <v>10</v>
      </c>
      <c r="D225" s="212">
        <v>1050000</v>
      </c>
      <c r="E225" s="212">
        <v>781500</v>
      </c>
    </row>
    <row r="226" spans="1:5" ht="16.5" customHeight="1">
      <c r="A226" s="451"/>
      <c r="B226" s="211" t="s">
        <v>339</v>
      </c>
      <c r="C226" s="211">
        <v>9</v>
      </c>
      <c r="D226" s="212">
        <v>1200000</v>
      </c>
      <c r="E226" s="212">
        <v>1157875</v>
      </c>
    </row>
    <row r="227" spans="1:5" ht="16.5" customHeight="1">
      <c r="A227" s="451"/>
      <c r="B227" s="211" t="s">
        <v>268</v>
      </c>
      <c r="C227" s="211">
        <v>8</v>
      </c>
      <c r="D227" s="212">
        <v>80000</v>
      </c>
      <c r="E227" s="212">
        <v>62700</v>
      </c>
    </row>
    <row r="228" spans="1:5" ht="16.5" customHeight="1">
      <c r="A228" s="451"/>
      <c r="B228" s="211" t="s">
        <v>293</v>
      </c>
      <c r="C228" s="211">
        <v>8</v>
      </c>
      <c r="D228" s="212">
        <v>740000</v>
      </c>
      <c r="E228" s="212">
        <v>545100</v>
      </c>
    </row>
    <row r="229" spans="1:5" ht="16.5" customHeight="1">
      <c r="A229" s="451"/>
      <c r="B229" s="211" t="s">
        <v>265</v>
      </c>
      <c r="C229" s="211">
        <v>7</v>
      </c>
      <c r="D229" s="212">
        <v>240000</v>
      </c>
      <c r="E229" s="212">
        <v>209900</v>
      </c>
    </row>
    <row r="230" spans="1:5" ht="16.5" customHeight="1">
      <c r="A230" s="451"/>
      <c r="B230" s="211" t="s">
        <v>344</v>
      </c>
      <c r="C230" s="211">
        <v>7</v>
      </c>
      <c r="D230" s="212">
        <v>350000</v>
      </c>
      <c r="E230" s="212">
        <v>295000</v>
      </c>
    </row>
    <row r="231" spans="1:5" ht="16.5" customHeight="1">
      <c r="A231" s="451"/>
      <c r="B231" s="211" t="s">
        <v>267</v>
      </c>
      <c r="C231" s="211">
        <v>7</v>
      </c>
      <c r="D231" s="212">
        <v>1790000</v>
      </c>
      <c r="E231" s="212">
        <v>1739000</v>
      </c>
    </row>
    <row r="232" spans="1:5" ht="16.5" customHeight="1">
      <c r="A232" s="451"/>
      <c r="B232" s="211" t="s">
        <v>434</v>
      </c>
      <c r="C232" s="211">
        <v>6</v>
      </c>
      <c r="D232" s="212">
        <v>330000</v>
      </c>
      <c r="E232" s="212">
        <v>240000</v>
      </c>
    </row>
    <row r="233" spans="1:5" ht="16.5" customHeight="1">
      <c r="A233" s="451"/>
      <c r="B233" s="211" t="s">
        <v>621</v>
      </c>
      <c r="C233" s="211">
        <v>6</v>
      </c>
      <c r="D233" s="212">
        <v>310000</v>
      </c>
      <c r="E233" s="212">
        <v>252100</v>
      </c>
    </row>
    <row r="234" spans="1:5" ht="16.5" customHeight="1">
      <c r="A234" s="451"/>
      <c r="B234" s="211" t="s">
        <v>347</v>
      </c>
      <c r="C234" s="211">
        <v>6</v>
      </c>
      <c r="D234" s="212">
        <v>340000</v>
      </c>
      <c r="E234" s="212">
        <v>155000</v>
      </c>
    </row>
    <row r="235" spans="1:5" ht="16.5" customHeight="1">
      <c r="A235" s="451"/>
      <c r="B235" s="211" t="s">
        <v>437</v>
      </c>
      <c r="C235" s="211">
        <v>6</v>
      </c>
      <c r="D235" s="212">
        <v>810000</v>
      </c>
      <c r="E235" s="212">
        <v>805000</v>
      </c>
    </row>
    <row r="236" spans="1:5" ht="16.5" customHeight="1">
      <c r="A236" s="451"/>
      <c r="B236" s="211" t="s">
        <v>290</v>
      </c>
      <c r="C236" s="211">
        <v>6</v>
      </c>
      <c r="D236" s="212">
        <v>530000</v>
      </c>
      <c r="E236" s="212">
        <v>349500</v>
      </c>
    </row>
    <row r="237" spans="1:5" ht="16.5" customHeight="1">
      <c r="A237" s="451"/>
      <c r="B237" s="211" t="s">
        <v>435</v>
      </c>
      <c r="C237" s="211">
        <v>5</v>
      </c>
      <c r="D237" s="212">
        <v>2330000</v>
      </c>
      <c r="E237" s="212">
        <v>1830000</v>
      </c>
    </row>
    <row r="238" spans="1:5" ht="16.5" customHeight="1">
      <c r="A238" s="451"/>
      <c r="B238" s="211" t="s">
        <v>471</v>
      </c>
      <c r="C238" s="211">
        <v>4</v>
      </c>
      <c r="D238" s="212">
        <v>260000</v>
      </c>
      <c r="E238" s="212">
        <v>135000</v>
      </c>
    </row>
    <row r="239" spans="1:5" ht="16.5" customHeight="1">
      <c r="A239" s="451"/>
      <c r="B239" s="211" t="s">
        <v>509</v>
      </c>
      <c r="C239" s="211">
        <v>4</v>
      </c>
      <c r="D239" s="212">
        <v>910000</v>
      </c>
      <c r="E239" s="212">
        <v>485000</v>
      </c>
    </row>
    <row r="240" spans="1:5" ht="16.5" customHeight="1">
      <c r="A240" s="451"/>
      <c r="B240" s="211" t="s">
        <v>618</v>
      </c>
      <c r="C240" s="211">
        <v>4</v>
      </c>
      <c r="D240" s="212">
        <v>236000</v>
      </c>
      <c r="E240" s="212">
        <v>162000</v>
      </c>
    </row>
    <row r="241" spans="1:5" ht="16.5" customHeight="1">
      <c r="A241" s="451"/>
      <c r="B241" s="211" t="s">
        <v>503</v>
      </c>
      <c r="C241" s="211">
        <v>4</v>
      </c>
      <c r="D241" s="212">
        <v>80000</v>
      </c>
      <c r="E241" s="212">
        <v>72000</v>
      </c>
    </row>
    <row r="242" spans="1:5" ht="16.5" customHeight="1">
      <c r="A242" s="451"/>
      <c r="B242" s="211" t="s">
        <v>627</v>
      </c>
      <c r="C242" s="211">
        <v>4</v>
      </c>
      <c r="D242" s="212">
        <v>40000</v>
      </c>
      <c r="E242" s="212">
        <v>40000</v>
      </c>
    </row>
    <row r="243" spans="1:5" ht="16.5" customHeight="1">
      <c r="A243" s="451"/>
      <c r="B243" s="211" t="s">
        <v>345</v>
      </c>
      <c r="C243" s="211">
        <v>3</v>
      </c>
      <c r="D243" s="212">
        <v>230000</v>
      </c>
      <c r="E243" s="212">
        <v>180000</v>
      </c>
    </row>
    <row r="244" spans="1:5" ht="16.5" customHeight="1">
      <c r="A244" s="451"/>
      <c r="B244" s="211" t="s">
        <v>536</v>
      </c>
      <c r="C244" s="211">
        <v>3</v>
      </c>
      <c r="D244" s="212">
        <v>1110000</v>
      </c>
      <c r="E244" s="212">
        <v>590000</v>
      </c>
    </row>
    <row r="245" spans="1:5" s="213" customFormat="1" ht="16.5" customHeight="1">
      <c r="A245" s="451"/>
      <c r="B245" s="211" t="s">
        <v>538</v>
      </c>
      <c r="C245" s="211">
        <v>3</v>
      </c>
      <c r="D245" s="212">
        <v>110000</v>
      </c>
      <c r="E245" s="212">
        <v>75500</v>
      </c>
    </row>
    <row r="246" spans="1:5" s="213" customFormat="1" ht="16.5" customHeight="1">
      <c r="A246" s="451"/>
      <c r="B246" s="211" t="s">
        <v>481</v>
      </c>
      <c r="C246" s="211">
        <v>3</v>
      </c>
      <c r="D246" s="212">
        <v>520000</v>
      </c>
      <c r="E246" s="212">
        <v>520000</v>
      </c>
    </row>
    <row r="247" spans="1:5" s="213" customFormat="1" ht="16.5" customHeight="1">
      <c r="A247" s="451"/>
      <c r="B247" s="211" t="s">
        <v>606</v>
      </c>
      <c r="C247" s="211">
        <v>2</v>
      </c>
      <c r="D247" s="212">
        <v>270000</v>
      </c>
      <c r="E247" s="212">
        <v>220000</v>
      </c>
    </row>
    <row r="248" spans="1:5" s="213" customFormat="1" ht="16.5" customHeight="1">
      <c r="A248" s="451"/>
      <c r="B248" s="211" t="s">
        <v>508</v>
      </c>
      <c r="C248" s="211">
        <v>2</v>
      </c>
      <c r="D248" s="212">
        <v>473600</v>
      </c>
      <c r="E248" s="212">
        <v>448600</v>
      </c>
    </row>
    <row r="249" spans="1:5" s="213" customFormat="1" ht="16.5" customHeight="1">
      <c r="A249" s="451"/>
      <c r="B249" s="211" t="s">
        <v>338</v>
      </c>
      <c r="C249" s="211">
        <v>2</v>
      </c>
      <c r="D249" s="212">
        <v>210000</v>
      </c>
      <c r="E249" s="212">
        <v>210000</v>
      </c>
    </row>
    <row r="250" spans="1:5" s="213" customFormat="1" ht="16.5" customHeight="1">
      <c r="A250" s="451"/>
      <c r="B250" s="211" t="s">
        <v>482</v>
      </c>
      <c r="C250" s="211">
        <v>2</v>
      </c>
      <c r="D250" s="212">
        <v>60000</v>
      </c>
      <c r="E250" s="212">
        <v>21650</v>
      </c>
    </row>
    <row r="251" spans="1:5" s="213" customFormat="1" ht="16.5" customHeight="1">
      <c r="A251" s="451"/>
      <c r="B251" s="211" t="s">
        <v>500</v>
      </c>
      <c r="C251" s="211">
        <v>2</v>
      </c>
      <c r="D251" s="212">
        <v>300000</v>
      </c>
      <c r="E251" s="212">
        <v>250000</v>
      </c>
    </row>
    <row r="252" spans="1:5" s="213" customFormat="1" ht="16.5" customHeight="1">
      <c r="A252" s="451"/>
      <c r="B252" s="211" t="s">
        <v>620</v>
      </c>
      <c r="C252" s="211">
        <v>2</v>
      </c>
      <c r="D252" s="212">
        <v>60000</v>
      </c>
      <c r="E252" s="212">
        <v>60000</v>
      </c>
    </row>
    <row r="253" spans="1:5" s="213" customFormat="1" ht="16.5" customHeight="1">
      <c r="A253" s="451"/>
      <c r="B253" s="211" t="s">
        <v>679</v>
      </c>
      <c r="C253" s="211">
        <v>1</v>
      </c>
      <c r="D253" s="212">
        <v>10000</v>
      </c>
      <c r="E253" s="212">
        <v>5100</v>
      </c>
    </row>
    <row r="254" spans="1:5" s="213" customFormat="1" ht="16.5" customHeight="1">
      <c r="A254" s="451"/>
      <c r="B254" s="211" t="s">
        <v>341</v>
      </c>
      <c r="C254" s="211">
        <v>1</v>
      </c>
      <c r="D254" s="212">
        <v>10000</v>
      </c>
      <c r="E254" s="212">
        <v>10000</v>
      </c>
    </row>
    <row r="255" spans="1:5" s="213" customFormat="1" ht="16.5" customHeight="1">
      <c r="A255" s="451"/>
      <c r="B255" s="211" t="s">
        <v>635</v>
      </c>
      <c r="C255" s="211">
        <v>1</v>
      </c>
      <c r="D255" s="212">
        <v>100000</v>
      </c>
      <c r="E255" s="212">
        <v>25000</v>
      </c>
    </row>
    <row r="256" spans="1:5" ht="16.5" customHeight="1">
      <c r="A256" s="451"/>
      <c r="B256" s="211" t="s">
        <v>634</v>
      </c>
      <c r="C256" s="211">
        <v>1</v>
      </c>
      <c r="D256" s="212">
        <v>10000</v>
      </c>
      <c r="E256" s="212">
        <v>5000</v>
      </c>
    </row>
    <row r="257" spans="1:5" ht="16.5" customHeight="1">
      <c r="A257" s="451"/>
      <c r="B257" s="211" t="s">
        <v>612</v>
      </c>
      <c r="C257" s="211">
        <v>1</v>
      </c>
      <c r="D257" s="212">
        <v>100000</v>
      </c>
      <c r="E257" s="212">
        <v>50000</v>
      </c>
    </row>
    <row r="258" spans="1:5" ht="16.5" customHeight="1">
      <c r="A258" s="451"/>
      <c r="B258" s="211" t="s">
        <v>510</v>
      </c>
      <c r="C258" s="211">
        <v>1</v>
      </c>
      <c r="D258" s="212">
        <v>100000</v>
      </c>
      <c r="E258" s="212">
        <v>80000</v>
      </c>
    </row>
    <row r="259" spans="1:5" ht="16.5" customHeight="1">
      <c r="A259" s="451"/>
      <c r="B259" s="211" t="s">
        <v>505</v>
      </c>
      <c r="C259" s="211">
        <v>1</v>
      </c>
      <c r="D259" s="212">
        <v>300000</v>
      </c>
      <c r="E259" s="212">
        <v>18000</v>
      </c>
    </row>
    <row r="260" spans="1:5" s="213" customFormat="1" ht="16.5" customHeight="1">
      <c r="A260" s="451"/>
      <c r="B260" s="211" t="s">
        <v>633</v>
      </c>
      <c r="C260" s="211">
        <v>1</v>
      </c>
      <c r="D260" s="212">
        <v>100000</v>
      </c>
      <c r="E260" s="212">
        <v>50000</v>
      </c>
    </row>
    <row r="261" spans="1:5" s="213" customFormat="1" ht="16.5" customHeight="1">
      <c r="A261" s="451"/>
      <c r="B261" s="211" t="s">
        <v>478</v>
      </c>
      <c r="C261" s="211">
        <v>1</v>
      </c>
      <c r="D261" s="212">
        <v>10000</v>
      </c>
      <c r="E261" s="212">
        <v>6700</v>
      </c>
    </row>
    <row r="262" spans="1:5" s="213" customFormat="1" ht="16.5" customHeight="1">
      <c r="A262" s="451"/>
      <c r="B262" s="211" t="s">
        <v>439</v>
      </c>
      <c r="C262" s="211">
        <v>1</v>
      </c>
      <c r="D262" s="212">
        <v>800000</v>
      </c>
      <c r="E262" s="212">
        <v>400000</v>
      </c>
    </row>
    <row r="263" spans="1:5" s="213" customFormat="1" ht="16.5" customHeight="1">
      <c r="A263" s="451"/>
      <c r="B263" s="211" t="s">
        <v>619</v>
      </c>
      <c r="C263" s="211">
        <v>1</v>
      </c>
      <c r="D263" s="212">
        <v>100000</v>
      </c>
      <c r="E263" s="212">
        <v>100000</v>
      </c>
    </row>
    <row r="264" spans="1:5" s="213" customFormat="1" ht="16.5" customHeight="1">
      <c r="A264" s="451"/>
      <c r="B264" s="211" t="s">
        <v>484</v>
      </c>
      <c r="C264" s="211">
        <v>1</v>
      </c>
      <c r="D264" s="212">
        <v>100000</v>
      </c>
      <c r="E264" s="212">
        <v>35000</v>
      </c>
    </row>
    <row r="265" spans="1:5" ht="16.5" customHeight="1">
      <c r="A265" s="451"/>
      <c r="B265" s="211" t="s">
        <v>499</v>
      </c>
      <c r="C265" s="211">
        <v>1</v>
      </c>
      <c r="D265" s="212">
        <v>50000</v>
      </c>
      <c r="E265" s="212">
        <v>45000</v>
      </c>
    </row>
    <row r="266" spans="1:5" ht="16.5" customHeight="1">
      <c r="A266" s="451"/>
      <c r="B266" s="211" t="s">
        <v>504</v>
      </c>
      <c r="C266" s="211">
        <v>1</v>
      </c>
      <c r="D266" s="212">
        <v>10000</v>
      </c>
      <c r="E266" s="212">
        <v>9000</v>
      </c>
    </row>
    <row r="267" spans="1:5" s="213" customFormat="1" ht="16.5" customHeight="1">
      <c r="A267" s="451"/>
      <c r="B267" s="211" t="s">
        <v>680</v>
      </c>
      <c r="C267" s="211">
        <v>1</v>
      </c>
      <c r="D267" s="212">
        <v>10000</v>
      </c>
      <c r="E267" s="212">
        <v>10000</v>
      </c>
    </row>
    <row r="268" spans="1:5" s="213" customFormat="1" ht="16.5" customHeight="1">
      <c r="A268" s="451"/>
      <c r="B268" s="211" t="s">
        <v>511</v>
      </c>
      <c r="C268" s="211">
        <v>1</v>
      </c>
      <c r="D268" s="212">
        <v>75000</v>
      </c>
      <c r="E268" s="212">
        <v>75000</v>
      </c>
    </row>
    <row r="269" spans="1:5" s="213" customFormat="1" ht="16.5" customHeight="1">
      <c r="A269" s="451"/>
      <c r="B269" s="211" t="s">
        <v>502</v>
      </c>
      <c r="C269" s="211">
        <v>1</v>
      </c>
      <c r="D269" s="212">
        <v>10000</v>
      </c>
      <c r="E269" s="212">
        <v>10000</v>
      </c>
    </row>
    <row r="270" spans="1:5" ht="16.5" customHeight="1">
      <c r="A270" s="451"/>
      <c r="B270" s="211" t="s">
        <v>512</v>
      </c>
      <c r="C270" s="211">
        <v>1</v>
      </c>
      <c r="D270" s="212">
        <v>20000</v>
      </c>
      <c r="E270" s="212">
        <v>20000</v>
      </c>
    </row>
    <row r="271" spans="1:5" ht="16.5" customHeight="1">
      <c r="A271" s="451"/>
      <c r="B271" s="211" t="s">
        <v>537</v>
      </c>
      <c r="C271" s="211">
        <v>1</v>
      </c>
      <c r="D271" s="212">
        <v>100000</v>
      </c>
      <c r="E271" s="212">
        <v>50000</v>
      </c>
    </row>
    <row r="272" spans="1:5" s="443" customFormat="1" ht="16.5" customHeight="1">
      <c r="A272" s="451"/>
      <c r="B272" s="211" t="s">
        <v>630</v>
      </c>
      <c r="C272" s="211">
        <v>1</v>
      </c>
      <c r="D272" s="212">
        <v>10000</v>
      </c>
      <c r="E272" s="212">
        <v>10000</v>
      </c>
    </row>
    <row r="273" spans="1:5" s="448" customFormat="1" ht="16.5" customHeight="1">
      <c r="A273" s="451"/>
      <c r="B273" s="211" t="s">
        <v>337</v>
      </c>
      <c r="C273" s="211">
        <v>1</v>
      </c>
      <c r="D273" s="212">
        <v>20000</v>
      </c>
      <c r="E273" s="212">
        <v>20000</v>
      </c>
    </row>
    <row r="274" spans="1:5" s="448" customFormat="1" ht="16.5" customHeight="1">
      <c r="A274" s="451"/>
      <c r="B274" s="211" t="s">
        <v>479</v>
      </c>
      <c r="C274" s="211">
        <v>1</v>
      </c>
      <c r="D274" s="212">
        <v>10000</v>
      </c>
      <c r="E274" s="212">
        <v>10000</v>
      </c>
    </row>
    <row r="275" spans="1:5" s="448" customFormat="1" ht="16.5" customHeight="1">
      <c r="A275" s="451"/>
      <c r="B275" s="211" t="s">
        <v>507</v>
      </c>
      <c r="C275" s="211">
        <v>1</v>
      </c>
      <c r="D275" s="212">
        <v>100000</v>
      </c>
      <c r="E275" s="212">
        <v>100000</v>
      </c>
    </row>
    <row r="276" spans="1:5" s="448" customFormat="1" ht="16.5" customHeight="1">
      <c r="A276" s="451"/>
      <c r="B276" s="211" t="s">
        <v>514</v>
      </c>
      <c r="C276" s="211">
        <v>1</v>
      </c>
      <c r="D276" s="212">
        <v>50000</v>
      </c>
      <c r="E276" s="212">
        <v>25000</v>
      </c>
    </row>
    <row r="277" spans="2:5" s="451" customFormat="1" ht="16.5" customHeight="1">
      <c r="B277" s="211" t="s">
        <v>513</v>
      </c>
      <c r="C277" s="211">
        <v>1</v>
      </c>
      <c r="D277" s="212">
        <v>500000</v>
      </c>
      <c r="E277" s="212">
        <v>75000</v>
      </c>
    </row>
    <row r="278" spans="2:5" s="451" customFormat="1" ht="16.5" customHeight="1">
      <c r="B278" s="211" t="s">
        <v>636</v>
      </c>
      <c r="C278" s="211">
        <v>1</v>
      </c>
      <c r="D278" s="212">
        <v>10000</v>
      </c>
      <c r="E278" s="212">
        <v>10000</v>
      </c>
    </row>
    <row r="279" spans="1:5" s="448" customFormat="1" ht="16.5" customHeight="1">
      <c r="A279" s="451"/>
      <c r="B279" s="211" t="s">
        <v>480</v>
      </c>
      <c r="C279" s="211">
        <v>1</v>
      </c>
      <c r="D279" s="212">
        <v>100000</v>
      </c>
      <c r="E279" s="212">
        <v>50000</v>
      </c>
    </row>
    <row r="280" spans="1:5" s="443" customFormat="1" ht="16.5" customHeight="1">
      <c r="A280" s="451"/>
      <c r="B280" s="651" t="s">
        <v>25</v>
      </c>
      <c r="C280" s="651"/>
      <c r="D280" s="651"/>
      <c r="E280" s="101">
        <f>SUM(E186:E279)</f>
        <v>525862195</v>
      </c>
    </row>
    <row r="281" spans="1:5" ht="16.5" customHeight="1">
      <c r="A281" s="451"/>
      <c r="B281" s="3" t="s">
        <v>15</v>
      </c>
      <c r="C281" s="3"/>
      <c r="D281" s="3"/>
      <c r="E281" s="213"/>
    </row>
    <row r="282" spans="1:5" ht="16.5" customHeight="1">
      <c r="A282" s="451"/>
      <c r="B282" s="122" t="s">
        <v>235</v>
      </c>
      <c r="C282" s="122"/>
      <c r="D282" s="122"/>
      <c r="E282" s="122"/>
    </row>
  </sheetData>
  <sheetProtection/>
  <mergeCells count="27">
    <mergeCell ref="B5:B7"/>
    <mergeCell ref="C5:C7"/>
    <mergeCell ref="D5:D7"/>
    <mergeCell ref="E5:E7"/>
    <mergeCell ref="A1:F1"/>
    <mergeCell ref="A2:F2"/>
    <mergeCell ref="B4:E4"/>
    <mergeCell ref="B96:D96"/>
    <mergeCell ref="B34:D34"/>
    <mergeCell ref="B46:E46"/>
    <mergeCell ref="B47:B49"/>
    <mergeCell ref="C47:C49"/>
    <mergeCell ref="D47:D49"/>
    <mergeCell ref="E47:E49"/>
    <mergeCell ref="A99:F99"/>
    <mergeCell ref="B100:E100"/>
    <mergeCell ref="B101:B103"/>
    <mergeCell ref="C101:C103"/>
    <mergeCell ref="D101:D103"/>
    <mergeCell ref="E101:E103"/>
    <mergeCell ref="B280:D280"/>
    <mergeCell ref="B179:D179"/>
    <mergeCell ref="B182:E182"/>
    <mergeCell ref="B183:B185"/>
    <mergeCell ref="C183:C185"/>
    <mergeCell ref="D183:D185"/>
    <mergeCell ref="E183:E185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&amp;L20.10.2017&amp;CTÜRKİYE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.8515625" style="1" customWidth="1"/>
    <col min="2" max="2" width="88.140625" style="0" customWidth="1"/>
    <col min="3" max="3" width="6.8515625" style="0" customWidth="1"/>
  </cols>
  <sheetData>
    <row r="1" spans="1:3" ht="18.75" thickBot="1">
      <c r="A1" s="462" t="s">
        <v>643</v>
      </c>
      <c r="B1" s="462"/>
      <c r="C1" s="462"/>
    </row>
    <row r="7" ht="15">
      <c r="B7" s="1"/>
    </row>
    <row r="8" ht="18">
      <c r="B8" s="111" t="s">
        <v>240</v>
      </c>
    </row>
    <row r="9" ht="15.75" thickBot="1"/>
    <row r="10" spans="1:3" ht="15.75">
      <c r="A10" s="417"/>
      <c r="B10" s="411"/>
      <c r="C10" s="112"/>
    </row>
    <row r="11" spans="1:3" ht="25.5">
      <c r="A11" s="113"/>
      <c r="B11" s="412"/>
      <c r="C11" s="114" t="s">
        <v>241</v>
      </c>
    </row>
    <row r="12" spans="1:3" ht="15">
      <c r="A12" s="113"/>
      <c r="B12" s="413" t="s">
        <v>0</v>
      </c>
      <c r="C12" s="115">
        <v>3</v>
      </c>
    </row>
    <row r="13" spans="1:3" s="213" customFormat="1" ht="15">
      <c r="A13" s="113"/>
      <c r="B13" s="413" t="s">
        <v>519</v>
      </c>
      <c r="C13" s="328">
        <v>4</v>
      </c>
    </row>
    <row r="14" spans="1:3" ht="15.75">
      <c r="A14" s="116"/>
      <c r="B14" s="413" t="s">
        <v>242</v>
      </c>
      <c r="C14" s="117" t="s">
        <v>518</v>
      </c>
    </row>
    <row r="15" spans="1:3" ht="15.75">
      <c r="A15" s="116"/>
      <c r="B15" s="414" t="s">
        <v>243</v>
      </c>
      <c r="C15" s="115">
        <v>7</v>
      </c>
    </row>
    <row r="16" spans="1:3" ht="13.5" customHeight="1">
      <c r="A16" s="116"/>
      <c r="B16" s="414" t="s">
        <v>244</v>
      </c>
      <c r="C16" s="117">
        <v>8</v>
      </c>
    </row>
    <row r="17" spans="1:3" ht="15" customHeight="1">
      <c r="A17" s="118"/>
      <c r="B17" s="414" t="s">
        <v>316</v>
      </c>
      <c r="C17" s="115">
        <v>9</v>
      </c>
    </row>
    <row r="18" spans="1:3" ht="15.75">
      <c r="A18" s="118"/>
      <c r="B18" s="415" t="s">
        <v>245</v>
      </c>
      <c r="C18" s="115">
        <v>10</v>
      </c>
    </row>
    <row r="19" spans="1:3" ht="15.75">
      <c r="A19" s="118"/>
      <c r="B19" s="413" t="s">
        <v>246</v>
      </c>
      <c r="C19" s="115">
        <v>11</v>
      </c>
    </row>
    <row r="20" spans="1:3" ht="15">
      <c r="A20" s="119"/>
      <c r="B20" s="413" t="s">
        <v>247</v>
      </c>
      <c r="C20" s="120">
        <v>12</v>
      </c>
    </row>
    <row r="21" spans="1:3" ht="15">
      <c r="A21" s="119"/>
      <c r="B21" s="413" t="s">
        <v>248</v>
      </c>
      <c r="C21" s="120" t="s">
        <v>249</v>
      </c>
    </row>
    <row r="22" spans="1:3" s="213" customFormat="1" ht="15">
      <c r="A22" s="119"/>
      <c r="B22" s="413" t="s">
        <v>322</v>
      </c>
      <c r="C22" s="120" t="s">
        <v>251</v>
      </c>
    </row>
    <row r="23" spans="1:3" ht="15">
      <c r="A23" s="119"/>
      <c r="B23" s="413" t="s">
        <v>250</v>
      </c>
      <c r="C23" s="120" t="s">
        <v>253</v>
      </c>
    </row>
    <row r="24" spans="1:3" ht="15">
      <c r="A24" s="119"/>
      <c r="B24" s="413" t="s">
        <v>252</v>
      </c>
      <c r="C24" s="120" t="s">
        <v>321</v>
      </c>
    </row>
    <row r="25" spans="1:3" s="213" customFormat="1" ht="15">
      <c r="A25" s="119"/>
      <c r="B25" s="413" t="s">
        <v>488</v>
      </c>
      <c r="C25" s="120" t="s">
        <v>489</v>
      </c>
    </row>
    <row r="26" spans="1:3" ht="15">
      <c r="A26" s="119"/>
      <c r="B26" s="413" t="s">
        <v>307</v>
      </c>
      <c r="C26" s="285">
        <v>23</v>
      </c>
    </row>
    <row r="27" spans="1:3" ht="15">
      <c r="A27" s="119"/>
      <c r="B27" s="413" t="s">
        <v>254</v>
      </c>
      <c r="C27" s="285">
        <v>24</v>
      </c>
    </row>
    <row r="28" spans="1:3" ht="15">
      <c r="A28" s="119"/>
      <c r="B28" s="413" t="s">
        <v>255</v>
      </c>
      <c r="C28" s="120" t="s">
        <v>490</v>
      </c>
    </row>
    <row r="29" spans="1:3" ht="15">
      <c r="A29" s="119"/>
      <c r="B29" s="413" t="s">
        <v>256</v>
      </c>
      <c r="C29" s="120" t="s">
        <v>491</v>
      </c>
    </row>
    <row r="30" spans="1:3" ht="15">
      <c r="A30" s="119"/>
      <c r="B30" s="414" t="s">
        <v>257</v>
      </c>
      <c r="C30" s="120" t="s">
        <v>492</v>
      </c>
    </row>
    <row r="31" spans="1:3" ht="15">
      <c r="A31" s="119"/>
      <c r="B31" s="414" t="s">
        <v>597</v>
      </c>
      <c r="C31" s="120" t="s">
        <v>600</v>
      </c>
    </row>
    <row r="32" spans="1:3" ht="15">
      <c r="A32" s="365"/>
      <c r="B32" s="414" t="s">
        <v>598</v>
      </c>
      <c r="C32" s="120" t="s">
        <v>601</v>
      </c>
    </row>
    <row r="33" spans="1:3" ht="15.75" thickBot="1">
      <c r="A33" s="365"/>
      <c r="B33" s="416" t="s">
        <v>599</v>
      </c>
      <c r="C33" s="366" t="s">
        <v>602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1" r:id="rId1" display="Tür Değişiklikleri"/>
    <hyperlink ref="B32" r:id="rId2" display="Bölgelere Göre Açılan Kapanan Şirketler"/>
    <hyperlink ref="B33" location="'BÖLGERE GÖRE SERMAYE DAĞILIMI'!A1" display="Bölgelere Göre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zoomScale="110" zoomScaleNormal="110" zoomScalePageLayoutView="0" workbookViewId="0" topLeftCell="A52">
      <selection activeCell="E15" sqref="E15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462" t="s">
        <v>648</v>
      </c>
      <c r="B1" s="462"/>
      <c r="C1" s="462"/>
      <c r="D1" s="462"/>
      <c r="E1" s="462"/>
      <c r="F1" s="462"/>
    </row>
    <row r="2" spans="1:6" s="213" customFormat="1" ht="18">
      <c r="A2" s="57"/>
      <c r="B2" s="57"/>
      <c r="C2" s="57"/>
      <c r="D2" s="57"/>
      <c r="E2" s="57"/>
      <c r="F2" s="57"/>
    </row>
    <row r="3" spans="1:6" s="213" customFormat="1" ht="18">
      <c r="A3" s="57"/>
      <c r="B3" s="57"/>
      <c r="C3" s="57"/>
      <c r="D3" s="57"/>
      <c r="E3" s="57"/>
      <c r="F3" s="57"/>
    </row>
    <row r="4" spans="1:5" ht="15">
      <c r="A4" s="637" t="s">
        <v>659</v>
      </c>
      <c r="B4" s="637"/>
      <c r="C4" s="637"/>
      <c r="D4" s="637"/>
      <c r="E4" s="637"/>
    </row>
    <row r="5" spans="1:5" ht="15">
      <c r="A5" s="637"/>
      <c r="B5" s="637"/>
      <c r="C5" s="637"/>
      <c r="D5" s="637"/>
      <c r="E5" s="637"/>
    </row>
    <row r="6" spans="1:5" s="213" customFormat="1" ht="15.75">
      <c r="A6" s="219"/>
      <c r="B6" s="219"/>
      <c r="C6" s="219"/>
      <c r="D6" s="219"/>
      <c r="E6" s="219"/>
    </row>
    <row r="7" spans="2:5" ht="15">
      <c r="B7" s="643" t="s">
        <v>119</v>
      </c>
      <c r="C7" s="643"/>
      <c r="D7" s="643"/>
      <c r="E7" s="643"/>
    </row>
    <row r="8" spans="1:5" ht="15">
      <c r="A8" s="641" t="s">
        <v>120</v>
      </c>
      <c r="B8" s="641" t="s">
        <v>446</v>
      </c>
      <c r="C8" s="641" t="s">
        <v>230</v>
      </c>
      <c r="D8" s="641" t="s">
        <v>231</v>
      </c>
      <c r="E8" s="641" t="s">
        <v>232</v>
      </c>
    </row>
    <row r="9" spans="1:5" ht="15">
      <c r="A9" s="641"/>
      <c r="B9" s="641"/>
      <c r="C9" s="641"/>
      <c r="D9" s="642"/>
      <c r="E9" s="642"/>
    </row>
    <row r="10" spans="1:5" ht="15">
      <c r="A10" s="641"/>
      <c r="B10" s="641"/>
      <c r="C10" s="641"/>
      <c r="D10" s="642"/>
      <c r="E10" s="642"/>
    </row>
    <row r="11" spans="1:5" ht="30">
      <c r="A11" s="165">
        <v>1</v>
      </c>
      <c r="B11" s="265" t="s">
        <v>458</v>
      </c>
      <c r="C11" s="103">
        <v>66</v>
      </c>
      <c r="D11" s="104">
        <v>46121000</v>
      </c>
      <c r="E11" s="104">
        <v>20229900</v>
      </c>
    </row>
    <row r="12" spans="1:5" ht="30">
      <c r="A12" s="165">
        <v>2</v>
      </c>
      <c r="B12" s="265" t="s">
        <v>464</v>
      </c>
      <c r="C12" s="103">
        <v>45</v>
      </c>
      <c r="D12" s="104">
        <v>12060000</v>
      </c>
      <c r="E12" s="104">
        <v>10634200</v>
      </c>
    </row>
    <row r="13" spans="1:5" ht="30">
      <c r="A13" s="165">
        <v>3</v>
      </c>
      <c r="B13" s="266" t="s">
        <v>461</v>
      </c>
      <c r="C13" s="103">
        <v>22</v>
      </c>
      <c r="D13" s="104">
        <v>4000000</v>
      </c>
      <c r="E13" s="104">
        <v>3109750</v>
      </c>
    </row>
    <row r="14" spans="1:6" ht="15">
      <c r="A14" s="165">
        <v>4</v>
      </c>
      <c r="B14" s="265" t="s">
        <v>515</v>
      </c>
      <c r="C14" s="103">
        <v>21</v>
      </c>
      <c r="D14" s="104">
        <v>8416866453</v>
      </c>
      <c r="E14" s="104">
        <v>4211705226</v>
      </c>
      <c r="F14" t="s">
        <v>681</v>
      </c>
    </row>
    <row r="15" spans="1:5" ht="15">
      <c r="A15" s="165">
        <v>5</v>
      </c>
      <c r="B15" s="266" t="s">
        <v>459</v>
      </c>
      <c r="C15" s="103">
        <v>20</v>
      </c>
      <c r="D15" s="104">
        <v>80810000</v>
      </c>
      <c r="E15" s="104">
        <v>78735000</v>
      </c>
    </row>
    <row r="16" spans="1:5" ht="30">
      <c r="A16" s="165">
        <v>6</v>
      </c>
      <c r="B16" s="266" t="s">
        <v>462</v>
      </c>
      <c r="C16" s="103">
        <v>20</v>
      </c>
      <c r="D16" s="104">
        <v>29300000</v>
      </c>
      <c r="E16" s="104">
        <v>24142500</v>
      </c>
    </row>
    <row r="17" spans="1:5" ht="15">
      <c r="A17" s="165">
        <v>7</v>
      </c>
      <c r="B17" s="266" t="s">
        <v>465</v>
      </c>
      <c r="C17" s="103">
        <v>17</v>
      </c>
      <c r="D17" s="104">
        <v>1535000</v>
      </c>
      <c r="E17" s="104">
        <v>1425500</v>
      </c>
    </row>
    <row r="18" spans="1:5" ht="15">
      <c r="A18" s="165">
        <v>8</v>
      </c>
      <c r="B18" s="266" t="s">
        <v>466</v>
      </c>
      <c r="C18" s="103">
        <v>14</v>
      </c>
      <c r="D18" s="104">
        <v>7920000</v>
      </c>
      <c r="E18" s="104">
        <v>7551500</v>
      </c>
    </row>
    <row r="19" spans="1:5" ht="30">
      <c r="A19" s="165">
        <v>9</v>
      </c>
      <c r="B19" s="266" t="s">
        <v>460</v>
      </c>
      <c r="C19" s="103">
        <v>13</v>
      </c>
      <c r="D19" s="104">
        <v>1950000</v>
      </c>
      <c r="E19" s="104">
        <v>1199500</v>
      </c>
    </row>
    <row r="20" spans="1:5" ht="30">
      <c r="A20" s="165">
        <v>10</v>
      </c>
      <c r="B20" s="266" t="s">
        <v>485</v>
      </c>
      <c r="C20" s="103">
        <v>11</v>
      </c>
      <c r="D20" s="104">
        <v>700000</v>
      </c>
      <c r="E20" s="104">
        <v>525000</v>
      </c>
    </row>
    <row r="21" spans="1:5" ht="15">
      <c r="A21" s="165">
        <v>11</v>
      </c>
      <c r="B21" s="266" t="s">
        <v>467</v>
      </c>
      <c r="C21" s="103">
        <v>10</v>
      </c>
      <c r="D21" s="104">
        <v>2810000</v>
      </c>
      <c r="E21" s="104">
        <v>2760750</v>
      </c>
    </row>
    <row r="22" spans="1:5" ht="30">
      <c r="A22" s="165">
        <v>12</v>
      </c>
      <c r="B22" s="266" t="s">
        <v>625</v>
      </c>
      <c r="C22" s="103">
        <v>10</v>
      </c>
      <c r="D22" s="104">
        <v>1810000</v>
      </c>
      <c r="E22" s="104">
        <v>1336000</v>
      </c>
    </row>
    <row r="23" spans="1:5" ht="15">
      <c r="A23" s="165">
        <v>13</v>
      </c>
      <c r="B23" s="266" t="s">
        <v>517</v>
      </c>
      <c r="C23" s="105">
        <v>9</v>
      </c>
      <c r="D23" s="106">
        <v>2120000</v>
      </c>
      <c r="E23" s="106">
        <v>1950600</v>
      </c>
    </row>
    <row r="24" spans="1:6" ht="30">
      <c r="A24" s="165">
        <v>14</v>
      </c>
      <c r="B24" s="266" t="s">
        <v>637</v>
      </c>
      <c r="C24" s="105">
        <v>9</v>
      </c>
      <c r="D24" s="106">
        <v>1790000</v>
      </c>
      <c r="E24" s="106">
        <v>948166</v>
      </c>
      <c r="F24" s="213"/>
    </row>
    <row r="25" spans="1:5" ht="15">
      <c r="A25" s="165">
        <v>15</v>
      </c>
      <c r="B25" s="266" t="s">
        <v>472</v>
      </c>
      <c r="C25" s="105">
        <v>8</v>
      </c>
      <c r="D25" s="106">
        <v>500000</v>
      </c>
      <c r="E25" s="106">
        <v>437000</v>
      </c>
    </row>
    <row r="26" spans="1:5" ht="30">
      <c r="A26" s="165">
        <v>16</v>
      </c>
      <c r="B26" s="266" t="s">
        <v>615</v>
      </c>
      <c r="C26" s="105">
        <v>8</v>
      </c>
      <c r="D26" s="106">
        <v>1200000</v>
      </c>
      <c r="E26" s="106">
        <v>786000</v>
      </c>
    </row>
    <row r="27" spans="1:5" ht="30">
      <c r="A27" s="165">
        <v>17</v>
      </c>
      <c r="B27" s="266" t="s">
        <v>616</v>
      </c>
      <c r="C27" s="105">
        <v>8</v>
      </c>
      <c r="D27" s="106">
        <v>550000</v>
      </c>
      <c r="E27" s="106">
        <v>549950</v>
      </c>
    </row>
    <row r="28" spans="1:5" ht="15">
      <c r="A28" s="165">
        <v>18</v>
      </c>
      <c r="B28" s="266" t="s">
        <v>516</v>
      </c>
      <c r="C28" s="105">
        <v>8</v>
      </c>
      <c r="D28" s="106">
        <v>2750000</v>
      </c>
      <c r="E28" s="106">
        <v>1441740</v>
      </c>
    </row>
    <row r="29" spans="1:5" ht="15">
      <c r="A29" s="165">
        <v>19</v>
      </c>
      <c r="B29" s="266" t="s">
        <v>463</v>
      </c>
      <c r="C29" s="105">
        <v>7</v>
      </c>
      <c r="D29" s="106">
        <v>950000</v>
      </c>
      <c r="E29" s="106">
        <v>793000</v>
      </c>
    </row>
    <row r="30" spans="1:5" ht="30">
      <c r="A30" s="165">
        <v>20</v>
      </c>
      <c r="B30" s="266" t="s">
        <v>638</v>
      </c>
      <c r="C30" s="105">
        <v>6</v>
      </c>
      <c r="D30" s="106">
        <v>1450000</v>
      </c>
      <c r="E30" s="106">
        <v>1276000</v>
      </c>
    </row>
    <row r="31" spans="1:5" ht="15">
      <c r="A31" s="648" t="s">
        <v>25</v>
      </c>
      <c r="B31" s="655"/>
      <c r="C31" s="649"/>
      <c r="D31" s="650"/>
      <c r="E31" s="101">
        <f>SUM(E11:E30)</f>
        <v>4371537282</v>
      </c>
    </row>
    <row r="32" spans="2:5" ht="15">
      <c r="B32" s="3" t="s">
        <v>15</v>
      </c>
      <c r="C32" s="3"/>
      <c r="D32" s="3"/>
      <c r="E32" s="107"/>
    </row>
    <row r="33" spans="1:5" s="213" customFormat="1" ht="15">
      <c r="A33" s="681" t="s">
        <v>687</v>
      </c>
      <c r="B33" s="3"/>
      <c r="C33" s="3"/>
      <c r="D33" s="3"/>
      <c r="E33" s="98"/>
    </row>
    <row r="34" spans="2:5" s="213" customFormat="1" ht="15">
      <c r="B34" s="3"/>
      <c r="C34" s="3"/>
      <c r="D34" s="3"/>
      <c r="E34" s="98"/>
    </row>
    <row r="35" spans="2:5" s="213" customFormat="1" ht="15">
      <c r="B35" s="3"/>
      <c r="C35" s="3"/>
      <c r="D35" s="3"/>
      <c r="E35" s="98"/>
    </row>
    <row r="36" spans="2:5" s="213" customFormat="1" ht="15">
      <c r="B36" s="3"/>
      <c r="C36" s="3"/>
      <c r="D36" s="3"/>
      <c r="E36" s="98"/>
    </row>
    <row r="37" spans="2:5" s="213" customFormat="1" ht="15">
      <c r="B37" s="3"/>
      <c r="C37" s="3"/>
      <c r="D37" s="3"/>
      <c r="E37" s="98"/>
    </row>
    <row r="38" spans="2:5" s="213" customFormat="1" ht="15">
      <c r="B38" s="3"/>
      <c r="C38" s="3"/>
      <c r="D38" s="3"/>
      <c r="E38" s="98"/>
    </row>
    <row r="39" spans="2:5" ht="15">
      <c r="B39" s="643" t="s">
        <v>127</v>
      </c>
      <c r="C39" s="643"/>
      <c r="D39" s="643"/>
      <c r="E39" s="643"/>
    </row>
    <row r="41" spans="1:5" ht="15">
      <c r="A41" s="641" t="s">
        <v>120</v>
      </c>
      <c r="B41" s="641" t="s">
        <v>446</v>
      </c>
      <c r="C41" s="641" t="s">
        <v>230</v>
      </c>
      <c r="D41" s="641" t="s">
        <v>231</v>
      </c>
      <c r="E41" s="641" t="s">
        <v>232</v>
      </c>
    </row>
    <row r="42" spans="1:5" ht="15">
      <c r="A42" s="641"/>
      <c r="B42" s="641"/>
      <c r="C42" s="641"/>
      <c r="D42" s="642"/>
      <c r="E42" s="642"/>
    </row>
    <row r="43" spans="1:5" ht="15">
      <c r="A43" s="641"/>
      <c r="B43" s="641"/>
      <c r="C43" s="641"/>
      <c r="D43" s="642"/>
      <c r="E43" s="642"/>
    </row>
    <row r="44" spans="1:5" ht="30">
      <c r="A44" s="102">
        <v>1</v>
      </c>
      <c r="B44" s="266" t="s">
        <v>464</v>
      </c>
      <c r="C44" s="103">
        <v>492</v>
      </c>
      <c r="D44" s="104">
        <v>98604012</v>
      </c>
      <c r="E44" s="104">
        <v>86303511</v>
      </c>
    </row>
    <row r="45" spans="1:5" ht="30">
      <c r="A45" s="102">
        <v>2</v>
      </c>
      <c r="B45" s="266" t="s">
        <v>458</v>
      </c>
      <c r="C45" s="103">
        <v>345</v>
      </c>
      <c r="D45" s="104">
        <v>96194046</v>
      </c>
      <c r="E45" s="104">
        <v>80848720</v>
      </c>
    </row>
    <row r="46" spans="1:5" ht="15">
      <c r="A46" s="102">
        <v>3</v>
      </c>
      <c r="B46" s="266" t="s">
        <v>459</v>
      </c>
      <c r="C46" s="103">
        <v>296</v>
      </c>
      <c r="D46" s="104">
        <v>49556081</v>
      </c>
      <c r="E46" s="104">
        <v>39710514</v>
      </c>
    </row>
    <row r="47" spans="1:5" ht="30">
      <c r="A47" s="102">
        <v>4</v>
      </c>
      <c r="B47" s="266" t="s">
        <v>460</v>
      </c>
      <c r="C47" s="103">
        <v>143</v>
      </c>
      <c r="D47" s="104">
        <v>16195502</v>
      </c>
      <c r="E47" s="104">
        <v>13329951</v>
      </c>
    </row>
    <row r="48" spans="1:5" ht="15">
      <c r="A48" s="102">
        <v>5</v>
      </c>
      <c r="B48" s="266" t="s">
        <v>467</v>
      </c>
      <c r="C48" s="103">
        <v>130</v>
      </c>
      <c r="D48" s="104">
        <v>13651003</v>
      </c>
      <c r="E48" s="104">
        <v>11668803</v>
      </c>
    </row>
    <row r="49" spans="1:5" ht="15">
      <c r="A49" s="102">
        <v>6</v>
      </c>
      <c r="B49" s="266" t="s">
        <v>466</v>
      </c>
      <c r="C49" s="103">
        <v>120</v>
      </c>
      <c r="D49" s="104">
        <v>12975008</v>
      </c>
      <c r="E49" s="104">
        <v>10747083</v>
      </c>
    </row>
    <row r="50" spans="1:5" ht="30">
      <c r="A50" s="102">
        <v>7</v>
      </c>
      <c r="B50" s="266" t="s">
        <v>461</v>
      </c>
      <c r="C50" s="103">
        <v>103</v>
      </c>
      <c r="D50" s="104">
        <v>10843604</v>
      </c>
      <c r="E50" s="104">
        <v>10392503</v>
      </c>
    </row>
    <row r="51" spans="1:5" ht="15">
      <c r="A51" s="102">
        <v>8</v>
      </c>
      <c r="B51" s="266" t="s">
        <v>463</v>
      </c>
      <c r="C51" s="103">
        <v>83</v>
      </c>
      <c r="D51" s="104">
        <v>13627950</v>
      </c>
      <c r="E51" s="104">
        <v>9220093</v>
      </c>
    </row>
    <row r="52" spans="1:5" ht="15">
      <c r="A52" s="102">
        <v>9</v>
      </c>
      <c r="B52" s="266" t="s">
        <v>469</v>
      </c>
      <c r="C52" s="103">
        <v>59</v>
      </c>
      <c r="D52" s="104">
        <v>7480000</v>
      </c>
      <c r="E52" s="104">
        <v>6149000</v>
      </c>
    </row>
    <row r="53" spans="1:5" ht="30">
      <c r="A53" s="102">
        <v>10</v>
      </c>
      <c r="B53" s="266" t="s">
        <v>468</v>
      </c>
      <c r="C53" s="103">
        <v>53</v>
      </c>
      <c r="D53" s="104">
        <v>8395000</v>
      </c>
      <c r="E53" s="104">
        <v>7199400</v>
      </c>
    </row>
    <row r="54" spans="1:5" ht="15">
      <c r="A54" s="102">
        <v>11</v>
      </c>
      <c r="B54" s="266" t="s">
        <v>541</v>
      </c>
      <c r="C54" s="103">
        <v>45</v>
      </c>
      <c r="D54" s="104">
        <v>8689000</v>
      </c>
      <c r="E54" s="104">
        <v>5757500</v>
      </c>
    </row>
    <row r="55" spans="1:5" ht="15">
      <c r="A55" s="102">
        <v>12</v>
      </c>
      <c r="B55" s="266" t="s">
        <v>472</v>
      </c>
      <c r="C55" s="103">
        <v>45</v>
      </c>
      <c r="D55" s="104">
        <v>5540500</v>
      </c>
      <c r="E55" s="104">
        <v>4714837</v>
      </c>
    </row>
    <row r="56" spans="1:5" ht="45">
      <c r="A56" s="102">
        <v>13</v>
      </c>
      <c r="B56" s="266" t="s">
        <v>486</v>
      </c>
      <c r="C56" s="105">
        <v>43</v>
      </c>
      <c r="D56" s="106">
        <v>3921000</v>
      </c>
      <c r="E56" s="106">
        <v>3036000</v>
      </c>
    </row>
    <row r="57" spans="1:5" ht="15">
      <c r="A57" s="102">
        <v>14</v>
      </c>
      <c r="B57" s="266" t="s">
        <v>465</v>
      </c>
      <c r="C57" s="105">
        <v>42</v>
      </c>
      <c r="D57" s="106">
        <v>2750002</v>
      </c>
      <c r="E57" s="106">
        <v>2495501</v>
      </c>
    </row>
    <row r="58" spans="1:5" ht="30">
      <c r="A58" s="102">
        <v>15</v>
      </c>
      <c r="B58" s="266" t="s">
        <v>485</v>
      </c>
      <c r="C58" s="105">
        <v>39</v>
      </c>
      <c r="D58" s="106">
        <v>6280700</v>
      </c>
      <c r="E58" s="106">
        <v>5955025</v>
      </c>
    </row>
    <row r="59" spans="1:5" ht="15">
      <c r="A59" s="102">
        <v>16</v>
      </c>
      <c r="B59" s="266" t="s">
        <v>626</v>
      </c>
      <c r="C59" s="105">
        <v>38</v>
      </c>
      <c r="D59" s="106">
        <v>4015000</v>
      </c>
      <c r="E59" s="106">
        <v>3458000</v>
      </c>
    </row>
    <row r="60" spans="1:5" ht="30">
      <c r="A60" s="102">
        <v>17</v>
      </c>
      <c r="B60" s="266" t="s">
        <v>462</v>
      </c>
      <c r="C60" s="105">
        <v>38</v>
      </c>
      <c r="D60" s="106">
        <v>14280629</v>
      </c>
      <c r="E60" s="106">
        <v>13691974</v>
      </c>
    </row>
    <row r="61" spans="1:5" ht="15">
      <c r="A61" s="102">
        <v>18</v>
      </c>
      <c r="B61" s="266" t="s">
        <v>517</v>
      </c>
      <c r="C61" s="105">
        <v>35</v>
      </c>
      <c r="D61" s="106">
        <v>8692002</v>
      </c>
      <c r="E61" s="106">
        <v>8168002</v>
      </c>
    </row>
    <row r="62" spans="1:5" ht="30">
      <c r="A62" s="102">
        <v>19</v>
      </c>
      <c r="B62" s="266" t="s">
        <v>625</v>
      </c>
      <c r="C62" s="105">
        <v>35</v>
      </c>
      <c r="D62" s="106">
        <v>3545002</v>
      </c>
      <c r="E62" s="106">
        <v>3191001</v>
      </c>
    </row>
    <row r="63" spans="1:5" ht="45">
      <c r="A63" s="102">
        <v>20</v>
      </c>
      <c r="B63" s="266" t="s">
        <v>540</v>
      </c>
      <c r="C63" s="105">
        <v>33</v>
      </c>
      <c r="D63" s="106">
        <v>6515000</v>
      </c>
      <c r="E63" s="106">
        <v>4260400</v>
      </c>
    </row>
    <row r="64" spans="1:5" ht="15">
      <c r="A64" s="648" t="s">
        <v>25</v>
      </c>
      <c r="B64" s="655"/>
      <c r="C64" s="649"/>
      <c r="D64" s="650"/>
      <c r="E64" s="101">
        <f>SUM(E44:E63)</f>
        <v>330297818</v>
      </c>
    </row>
    <row r="65" spans="1:2" ht="15">
      <c r="A65" s="3"/>
      <c r="B65" s="3" t="s">
        <v>15</v>
      </c>
    </row>
  </sheetData>
  <sheetProtection/>
  <mergeCells count="16">
    <mergeCell ref="A64:D64"/>
    <mergeCell ref="A31:D31"/>
    <mergeCell ref="B39:E39"/>
    <mergeCell ref="A41:A43"/>
    <mergeCell ref="B41:B43"/>
    <mergeCell ref="C41:C43"/>
    <mergeCell ref="D41:D43"/>
    <mergeCell ref="E41:E43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&amp;L20.10.2017&amp;CTÜRKİYE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9" s="410" customFormat="1" ht="18.75" thickBot="1">
      <c r="A1" s="418" t="s">
        <v>648</v>
      </c>
      <c r="B1" s="418"/>
      <c r="C1" s="418"/>
      <c r="D1" s="418"/>
      <c r="E1" s="418"/>
      <c r="F1" s="418"/>
      <c r="G1" s="419"/>
      <c r="H1" s="419"/>
      <c r="I1" s="419"/>
    </row>
    <row r="2" s="410" customFormat="1" ht="15.75" thickTop="1"/>
    <row r="3" spans="1:9" ht="18">
      <c r="A3" s="53" t="s">
        <v>660</v>
      </c>
      <c r="B3" s="53"/>
      <c r="C3" s="53"/>
      <c r="D3" s="53"/>
      <c r="E3" s="53"/>
      <c r="F3" s="53"/>
      <c r="G3" s="53"/>
      <c r="H3" s="53"/>
      <c r="I3" s="53"/>
    </row>
    <row r="4" s="345" customFormat="1" ht="15.75">
      <c r="A4" s="346"/>
    </row>
    <row r="5" spans="1:9" ht="15" customHeight="1" thickBot="1">
      <c r="A5" s="656" t="s">
        <v>587</v>
      </c>
      <c r="B5" s="656"/>
      <c r="C5" s="656"/>
      <c r="D5" s="656"/>
      <c r="E5" s="656"/>
      <c r="F5" s="656"/>
      <c r="G5" s="656"/>
      <c r="H5" s="656"/>
      <c r="I5" s="656"/>
    </row>
    <row r="6" spans="1:9" ht="60">
      <c r="A6" s="349" t="s">
        <v>588</v>
      </c>
      <c r="B6" s="350" t="s">
        <v>5</v>
      </c>
      <c r="C6" s="350" t="s">
        <v>4</v>
      </c>
      <c r="D6" s="350" t="s">
        <v>617</v>
      </c>
      <c r="E6" s="350" t="s">
        <v>7</v>
      </c>
      <c r="F6" s="350" t="s">
        <v>589</v>
      </c>
      <c r="G6" s="350" t="s">
        <v>590</v>
      </c>
      <c r="H6" s="351" t="s">
        <v>2</v>
      </c>
      <c r="I6" s="345"/>
    </row>
    <row r="7" spans="1:9" ht="20.25" customHeight="1">
      <c r="A7" s="352" t="s">
        <v>591</v>
      </c>
      <c r="B7" s="266"/>
      <c r="C7" s="266"/>
      <c r="D7" s="266"/>
      <c r="E7" s="266"/>
      <c r="F7" s="266"/>
      <c r="G7" s="266"/>
      <c r="H7" s="353">
        <v>0</v>
      </c>
      <c r="I7" s="345"/>
    </row>
    <row r="8" spans="1:9" ht="20.25" customHeight="1" thickBot="1">
      <c r="A8" s="352" t="s">
        <v>592</v>
      </c>
      <c r="B8" s="266"/>
      <c r="C8" s="266"/>
      <c r="D8" s="266"/>
      <c r="E8" s="266"/>
      <c r="F8" s="266"/>
      <c r="G8" s="266">
        <v>1</v>
      </c>
      <c r="H8" s="353">
        <v>1</v>
      </c>
      <c r="I8" s="345"/>
    </row>
    <row r="9" spans="1:9" ht="30">
      <c r="A9" s="350" t="s">
        <v>617</v>
      </c>
      <c r="B9" s="266"/>
      <c r="C9" s="266"/>
      <c r="D9" s="266"/>
      <c r="E9" s="266"/>
      <c r="F9" s="266">
        <v>12</v>
      </c>
      <c r="G9" s="266">
        <v>70</v>
      </c>
      <c r="H9" s="353">
        <v>82</v>
      </c>
      <c r="I9" s="345"/>
    </row>
    <row r="10" spans="1:9" ht="20.25" customHeight="1">
      <c r="A10" s="352" t="s">
        <v>7</v>
      </c>
      <c r="B10" s="266"/>
      <c r="C10" s="266"/>
      <c r="D10" s="266"/>
      <c r="E10" s="266"/>
      <c r="F10" s="266">
        <v>1</v>
      </c>
      <c r="G10" s="266"/>
      <c r="H10" s="353">
        <v>1</v>
      </c>
      <c r="I10" s="345"/>
    </row>
    <row r="11" spans="1:9" ht="20.25" customHeight="1">
      <c r="A11" s="352" t="s">
        <v>589</v>
      </c>
      <c r="B11" s="266"/>
      <c r="C11" s="266"/>
      <c r="D11" s="266">
        <v>3</v>
      </c>
      <c r="E11" s="266"/>
      <c r="F11" s="266"/>
      <c r="G11" s="266">
        <v>3</v>
      </c>
      <c r="H11" s="353">
        <v>6</v>
      </c>
      <c r="I11" s="345"/>
    </row>
    <row r="12" spans="1:9" ht="20.25" customHeight="1">
      <c r="A12" s="352" t="s">
        <v>590</v>
      </c>
      <c r="B12" s="266"/>
      <c r="C12" s="266"/>
      <c r="D12" s="266">
        <v>8</v>
      </c>
      <c r="E12" s="266"/>
      <c r="F12" s="266">
        <v>91</v>
      </c>
      <c r="G12" s="266"/>
      <c r="H12" s="353">
        <v>99</v>
      </c>
      <c r="I12" s="345"/>
    </row>
    <row r="13" spans="1:9" ht="20.25" customHeight="1" thickBot="1">
      <c r="A13" s="354" t="s">
        <v>222</v>
      </c>
      <c r="B13" s="355">
        <v>0</v>
      </c>
      <c r="C13" s="355">
        <v>0</v>
      </c>
      <c r="D13" s="355">
        <v>11</v>
      </c>
      <c r="E13" s="355">
        <v>0</v>
      </c>
      <c r="F13" s="355">
        <v>104</v>
      </c>
      <c r="G13" s="355">
        <v>74</v>
      </c>
      <c r="H13" s="356">
        <v>189</v>
      </c>
      <c r="I13" s="345"/>
    </row>
    <row r="14" spans="1:8" s="345" customFormat="1" ht="20.25" customHeight="1">
      <c r="A14" s="357"/>
      <c r="B14" s="357"/>
      <c r="C14" s="357"/>
      <c r="D14" s="357"/>
      <c r="E14" s="357"/>
      <c r="F14" s="357"/>
      <c r="G14" s="357"/>
      <c r="H14" s="357"/>
    </row>
    <row r="15" spans="1:9" ht="15.75">
      <c r="A15" s="348"/>
      <c r="B15" s="348"/>
      <c r="C15" s="348"/>
      <c r="D15" s="348"/>
      <c r="E15" s="348"/>
      <c r="F15" s="348"/>
      <c r="G15" s="348"/>
      <c r="H15" s="348"/>
      <c r="I15" s="345"/>
    </row>
    <row r="16" spans="1:9" ht="18">
      <c r="A16" s="53" t="s">
        <v>593</v>
      </c>
      <c r="B16" s="53"/>
      <c r="C16" s="53"/>
      <c r="D16" s="53"/>
      <c r="E16" s="53"/>
      <c r="F16" s="53"/>
      <c r="G16" s="53"/>
      <c r="H16" s="53"/>
      <c r="I16" s="1"/>
    </row>
    <row r="17" spans="1:9" ht="15">
      <c r="A17" s="347"/>
      <c r="B17" s="345"/>
      <c r="C17" s="345"/>
      <c r="D17" s="345"/>
      <c r="E17" s="345"/>
      <c r="F17" s="345"/>
      <c r="G17" s="345"/>
      <c r="H17" s="345"/>
      <c r="I17" s="345"/>
    </row>
    <row r="18" spans="1:9" ht="15" customHeight="1" thickBot="1">
      <c r="A18" s="656" t="s">
        <v>587</v>
      </c>
      <c r="B18" s="656"/>
      <c r="C18" s="656"/>
      <c r="D18" s="656"/>
      <c r="E18" s="656"/>
      <c r="F18" s="656"/>
      <c r="G18" s="656"/>
      <c r="H18" s="656"/>
      <c r="I18" s="656"/>
    </row>
    <row r="19" spans="1:9" ht="60">
      <c r="A19" s="349" t="s">
        <v>588</v>
      </c>
      <c r="B19" s="350" t="s">
        <v>5</v>
      </c>
      <c r="C19" s="350" t="s">
        <v>4</v>
      </c>
      <c r="D19" s="350" t="s">
        <v>617</v>
      </c>
      <c r="E19" s="350" t="s">
        <v>7</v>
      </c>
      <c r="F19" s="350" t="s">
        <v>589</v>
      </c>
      <c r="G19" s="350" t="s">
        <v>590</v>
      </c>
      <c r="H19" s="351" t="s">
        <v>2</v>
      </c>
      <c r="I19" s="345"/>
    </row>
    <row r="20" spans="1:9" ht="15">
      <c r="A20" s="352" t="s">
        <v>591</v>
      </c>
      <c r="B20" s="266"/>
      <c r="C20" s="266"/>
      <c r="D20" s="266"/>
      <c r="E20" s="266"/>
      <c r="F20" s="266"/>
      <c r="G20" s="266">
        <v>2</v>
      </c>
      <c r="H20" s="353">
        <v>2</v>
      </c>
      <c r="I20" s="345"/>
    </row>
    <row r="21" spans="1:9" ht="15.75" thickBot="1">
      <c r="A21" s="352" t="s">
        <v>592</v>
      </c>
      <c r="B21" s="266"/>
      <c r="C21" s="266"/>
      <c r="D21" s="266"/>
      <c r="E21" s="266"/>
      <c r="F21" s="266">
        <v>5</v>
      </c>
      <c r="G21" s="266">
        <v>22</v>
      </c>
      <c r="H21" s="353">
        <v>27</v>
      </c>
      <c r="I21" s="345"/>
    </row>
    <row r="22" spans="1:9" ht="30">
      <c r="A22" s="350" t="s">
        <v>617</v>
      </c>
      <c r="B22" s="266"/>
      <c r="C22" s="266"/>
      <c r="D22" s="266"/>
      <c r="E22" s="266"/>
      <c r="F22" s="266">
        <v>215</v>
      </c>
      <c r="G22" s="266">
        <v>1014</v>
      </c>
      <c r="H22" s="353">
        <v>1229</v>
      </c>
      <c r="I22" s="345"/>
    </row>
    <row r="23" spans="1:9" ht="15">
      <c r="A23" s="352" t="s">
        <v>7</v>
      </c>
      <c r="B23" s="266"/>
      <c r="C23" s="266"/>
      <c r="D23" s="266"/>
      <c r="E23" s="266"/>
      <c r="F23" s="266">
        <v>3</v>
      </c>
      <c r="G23" s="266"/>
      <c r="H23" s="353">
        <v>3</v>
      </c>
      <c r="I23" s="345"/>
    </row>
    <row r="24" spans="1:9" ht="15">
      <c r="A24" s="352" t="s">
        <v>589</v>
      </c>
      <c r="B24" s="266"/>
      <c r="C24" s="266"/>
      <c r="D24" s="266">
        <v>8</v>
      </c>
      <c r="E24" s="266"/>
      <c r="F24" s="266"/>
      <c r="G24" s="266">
        <v>38</v>
      </c>
      <c r="H24" s="353">
        <v>46</v>
      </c>
      <c r="I24" s="345"/>
    </row>
    <row r="25" spans="1:9" ht="15">
      <c r="A25" s="352" t="s">
        <v>590</v>
      </c>
      <c r="B25" s="266"/>
      <c r="C25" s="266"/>
      <c r="D25" s="266">
        <v>102</v>
      </c>
      <c r="E25" s="266"/>
      <c r="F25" s="266">
        <v>1224</v>
      </c>
      <c r="G25" s="266"/>
      <c r="H25" s="353">
        <v>1326</v>
      </c>
      <c r="I25" s="345"/>
    </row>
    <row r="26" spans="1:9" ht="16.5" thickBot="1">
      <c r="A26" s="354" t="s">
        <v>222</v>
      </c>
      <c r="B26" s="355">
        <v>0</v>
      </c>
      <c r="C26" s="355">
        <v>0</v>
      </c>
      <c r="D26" s="355">
        <v>110</v>
      </c>
      <c r="E26" s="355">
        <v>0</v>
      </c>
      <c r="F26" s="355">
        <v>1447</v>
      </c>
      <c r="G26" s="355">
        <v>1076</v>
      </c>
      <c r="H26" s="430">
        <v>2633</v>
      </c>
      <c r="I26" s="345"/>
    </row>
    <row r="27" spans="1:9" ht="15">
      <c r="A27" s="345"/>
      <c r="B27" s="345"/>
      <c r="C27" s="345"/>
      <c r="D27" s="345"/>
      <c r="E27" s="345"/>
      <c r="F27" s="345"/>
      <c r="G27" s="345"/>
      <c r="H27" s="345"/>
      <c r="I27" s="345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&amp;L20.10.2017&amp;CTÜRKİYE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">
      <selection activeCell="E15" sqref="E15"/>
    </sheetView>
  </sheetViews>
  <sheetFormatPr defaultColWidth="9.140625" defaultRowHeight="15"/>
  <cols>
    <col min="2" max="2" width="17.8515625" style="344" customWidth="1"/>
    <col min="3" max="3" width="15.7109375" style="0" customWidth="1"/>
    <col min="4" max="4" width="17.8515625" style="0" customWidth="1"/>
    <col min="5" max="5" width="13.421875" style="0" customWidth="1"/>
    <col min="6" max="6" width="17.28125" style="0" customWidth="1"/>
  </cols>
  <sheetData>
    <row r="1" spans="1:6" s="410" customFormat="1" ht="18.75" thickBot="1">
      <c r="A1" s="418" t="s">
        <v>648</v>
      </c>
      <c r="B1" s="418"/>
      <c r="C1" s="418"/>
      <c r="D1" s="418"/>
      <c r="E1" s="418"/>
      <c r="F1" s="418"/>
    </row>
    <row r="2" s="410" customFormat="1" ht="15.75" thickTop="1">
      <c r="B2" s="344"/>
    </row>
    <row r="3" spans="1:6" ht="15.75" customHeight="1">
      <c r="A3" s="263" t="s">
        <v>607</v>
      </c>
      <c r="B3" s="1"/>
      <c r="C3" s="1"/>
      <c r="D3" s="1"/>
      <c r="E3" s="1"/>
      <c r="F3" s="1"/>
    </row>
    <row r="4" ht="15">
      <c r="B4"/>
    </row>
    <row r="5" spans="1:6" ht="15">
      <c r="A5" s="661" t="s">
        <v>352</v>
      </c>
      <c r="B5" s="661" t="s">
        <v>476</v>
      </c>
      <c r="C5" s="661" t="s">
        <v>661</v>
      </c>
      <c r="D5" s="661"/>
      <c r="E5" s="661" t="s">
        <v>662</v>
      </c>
      <c r="F5" s="661"/>
    </row>
    <row r="6" spans="1:6" ht="30">
      <c r="A6" s="661"/>
      <c r="B6" s="661"/>
      <c r="C6" s="428" t="s">
        <v>585</v>
      </c>
      <c r="D6" s="428" t="s">
        <v>586</v>
      </c>
      <c r="E6" s="428" t="s">
        <v>585</v>
      </c>
      <c r="F6" s="428" t="s">
        <v>10</v>
      </c>
    </row>
    <row r="7" spans="1:6" ht="15">
      <c r="A7" s="660" t="s">
        <v>543</v>
      </c>
      <c r="B7" s="660"/>
      <c r="C7" s="660"/>
      <c r="D7" s="660"/>
      <c r="E7" s="660"/>
      <c r="F7" s="660"/>
    </row>
    <row r="8" spans="1:6" ht="15">
      <c r="A8" s="658" t="s">
        <v>544</v>
      </c>
      <c r="B8" s="658"/>
      <c r="C8" s="658"/>
      <c r="D8" s="658"/>
      <c r="E8" s="658"/>
      <c r="F8" s="658"/>
    </row>
    <row r="9" spans="1:7" ht="15">
      <c r="A9" s="424" t="s">
        <v>386</v>
      </c>
      <c r="B9" s="431" t="s">
        <v>174</v>
      </c>
      <c r="C9" s="425">
        <v>1809</v>
      </c>
      <c r="D9" s="425">
        <v>8785073121</v>
      </c>
      <c r="E9" s="425">
        <v>19439</v>
      </c>
      <c r="F9" s="425">
        <v>14268217831</v>
      </c>
      <c r="G9" t="s">
        <v>681</v>
      </c>
    </row>
    <row r="10" spans="1:6" ht="15">
      <c r="A10" s="657" t="s">
        <v>545</v>
      </c>
      <c r="B10" s="657"/>
      <c r="C10" s="425">
        <v>1809</v>
      </c>
      <c r="D10" s="425">
        <v>8785073121</v>
      </c>
      <c r="E10" s="425">
        <v>19439</v>
      </c>
      <c r="F10" s="425">
        <v>14268217831</v>
      </c>
    </row>
    <row r="11" spans="1:6" ht="15">
      <c r="A11" s="657" t="s">
        <v>546</v>
      </c>
      <c r="B11" s="657"/>
      <c r="C11" s="425">
        <v>1809</v>
      </c>
      <c r="D11" s="425">
        <v>8785073121</v>
      </c>
      <c r="E11" s="425">
        <v>19439</v>
      </c>
      <c r="F11" s="425">
        <v>14268217831</v>
      </c>
    </row>
    <row r="12" spans="1:6" ht="15">
      <c r="A12" s="660" t="s">
        <v>547</v>
      </c>
      <c r="B12" s="660"/>
      <c r="C12" s="660"/>
      <c r="D12" s="660"/>
      <c r="E12" s="660"/>
      <c r="F12" s="660"/>
    </row>
    <row r="13" spans="1:6" ht="15">
      <c r="A13" s="658" t="s">
        <v>548</v>
      </c>
      <c r="B13" s="658"/>
      <c r="C13" s="658"/>
      <c r="D13" s="658"/>
      <c r="E13" s="658"/>
      <c r="F13" s="658"/>
    </row>
    <row r="14" spans="1:6" ht="15">
      <c r="A14" s="424" t="s">
        <v>411</v>
      </c>
      <c r="B14" s="431" t="s">
        <v>199</v>
      </c>
      <c r="C14" s="426">
        <v>59</v>
      </c>
      <c r="D14" s="425">
        <v>9160000</v>
      </c>
      <c r="E14" s="426">
        <v>493</v>
      </c>
      <c r="F14" s="425">
        <v>76994000</v>
      </c>
    </row>
    <row r="15" spans="1:6" ht="15">
      <c r="A15" s="424" t="s">
        <v>374</v>
      </c>
      <c r="B15" s="431" t="s">
        <v>163</v>
      </c>
      <c r="C15" s="426">
        <v>19</v>
      </c>
      <c r="D15" s="425">
        <v>3405000</v>
      </c>
      <c r="E15" s="426">
        <v>147</v>
      </c>
      <c r="F15" s="425">
        <v>27530000</v>
      </c>
    </row>
    <row r="16" spans="1:6" ht="15">
      <c r="A16" s="424" t="s">
        <v>391</v>
      </c>
      <c r="B16" s="431" t="s">
        <v>179</v>
      </c>
      <c r="C16" s="426">
        <v>18</v>
      </c>
      <c r="D16" s="425">
        <v>1944000</v>
      </c>
      <c r="E16" s="426">
        <v>143</v>
      </c>
      <c r="F16" s="425">
        <v>27069000</v>
      </c>
    </row>
    <row r="17" spans="1:6" ht="15">
      <c r="A17" s="657" t="s">
        <v>545</v>
      </c>
      <c r="B17" s="657"/>
      <c r="C17" s="426">
        <v>96</v>
      </c>
      <c r="D17" s="425">
        <v>14509000</v>
      </c>
      <c r="E17" s="426">
        <v>783</v>
      </c>
      <c r="F17" s="425">
        <v>131593000</v>
      </c>
    </row>
    <row r="18" spans="1:6" ht="15">
      <c r="A18" s="658" t="s">
        <v>549</v>
      </c>
      <c r="B18" s="658"/>
      <c r="C18" s="658"/>
      <c r="D18" s="658"/>
      <c r="E18" s="658"/>
      <c r="F18" s="658"/>
    </row>
    <row r="19" spans="1:6" ht="15">
      <c r="A19" s="424" t="s">
        <v>362</v>
      </c>
      <c r="B19" s="431" t="s">
        <v>151</v>
      </c>
      <c r="C19" s="426">
        <v>47</v>
      </c>
      <c r="D19" s="425">
        <v>10900000</v>
      </c>
      <c r="E19" s="426">
        <v>381</v>
      </c>
      <c r="F19" s="425">
        <v>125962000</v>
      </c>
    </row>
    <row r="20" spans="1:6" ht="15">
      <c r="A20" s="424" t="s">
        <v>369</v>
      </c>
      <c r="B20" s="431" t="s">
        <v>158</v>
      </c>
      <c r="C20" s="426">
        <v>23</v>
      </c>
      <c r="D20" s="425">
        <v>2280000</v>
      </c>
      <c r="E20" s="426">
        <v>231</v>
      </c>
      <c r="F20" s="425">
        <v>40018000</v>
      </c>
    </row>
    <row r="21" spans="1:6" ht="15">
      <c r="A21" s="657" t="s">
        <v>545</v>
      </c>
      <c r="B21" s="657"/>
      <c r="C21" s="426">
        <v>70</v>
      </c>
      <c r="D21" s="425">
        <v>13180000</v>
      </c>
      <c r="E21" s="426">
        <v>612</v>
      </c>
      <c r="F21" s="425">
        <v>165980000</v>
      </c>
    </row>
    <row r="22" spans="1:6" ht="15">
      <c r="A22" s="657" t="s">
        <v>546</v>
      </c>
      <c r="B22" s="657"/>
      <c r="C22" s="426">
        <v>166</v>
      </c>
      <c r="D22" s="425">
        <v>27689000</v>
      </c>
      <c r="E22" s="426">
        <v>1395</v>
      </c>
      <c r="F22" s="425">
        <v>297573000</v>
      </c>
    </row>
    <row r="23" spans="1:6" ht="15">
      <c r="A23" s="660" t="s">
        <v>550</v>
      </c>
      <c r="B23" s="660"/>
      <c r="C23" s="660"/>
      <c r="D23" s="660"/>
      <c r="E23" s="660"/>
      <c r="F23" s="660"/>
    </row>
    <row r="24" spans="1:6" ht="15">
      <c r="A24" s="658" t="s">
        <v>551</v>
      </c>
      <c r="B24" s="658"/>
      <c r="C24" s="658"/>
      <c r="D24" s="658"/>
      <c r="E24" s="658"/>
      <c r="F24" s="658"/>
    </row>
    <row r="25" spans="1:6" ht="15">
      <c r="A25" s="424" t="s">
        <v>387</v>
      </c>
      <c r="B25" s="431" t="s">
        <v>175</v>
      </c>
      <c r="C25" s="426">
        <v>363</v>
      </c>
      <c r="D25" s="425">
        <v>54109140</v>
      </c>
      <c r="E25" s="425">
        <v>3354</v>
      </c>
      <c r="F25" s="425">
        <v>486076349</v>
      </c>
    </row>
    <row r="26" spans="1:6" ht="15">
      <c r="A26" s="657" t="s">
        <v>545</v>
      </c>
      <c r="B26" s="657"/>
      <c r="C26" s="426">
        <v>363</v>
      </c>
      <c r="D26" s="425">
        <v>54109140</v>
      </c>
      <c r="E26" s="425">
        <v>3354</v>
      </c>
      <c r="F26" s="425">
        <v>486076349</v>
      </c>
    </row>
    <row r="27" spans="1:6" ht="15">
      <c r="A27" s="658" t="s">
        <v>552</v>
      </c>
      <c r="B27" s="658"/>
      <c r="C27" s="658"/>
      <c r="D27" s="658"/>
      <c r="E27" s="658"/>
      <c r="F27" s="658"/>
    </row>
    <row r="28" spans="1:6" ht="15">
      <c r="A28" s="424" t="s">
        <v>361</v>
      </c>
      <c r="B28" s="431" t="s">
        <v>150</v>
      </c>
      <c r="C28" s="426">
        <v>53</v>
      </c>
      <c r="D28" s="425">
        <v>35516000</v>
      </c>
      <c r="E28" s="426">
        <v>472</v>
      </c>
      <c r="F28" s="425">
        <v>94723000</v>
      </c>
    </row>
    <row r="29" spans="1:6" ht="15">
      <c r="A29" s="424" t="s">
        <v>372</v>
      </c>
      <c r="B29" s="431" t="s">
        <v>161</v>
      </c>
      <c r="C29" s="426">
        <v>38</v>
      </c>
      <c r="D29" s="425">
        <v>8590000</v>
      </c>
      <c r="E29" s="426">
        <v>530</v>
      </c>
      <c r="F29" s="425">
        <v>95775536</v>
      </c>
    </row>
    <row r="30" spans="1:6" ht="15">
      <c r="A30" s="424" t="s">
        <v>400</v>
      </c>
      <c r="B30" s="431" t="s">
        <v>188</v>
      </c>
      <c r="C30" s="426">
        <v>49</v>
      </c>
      <c r="D30" s="425">
        <v>5630000</v>
      </c>
      <c r="E30" s="426">
        <v>588</v>
      </c>
      <c r="F30" s="425">
        <v>73384000</v>
      </c>
    </row>
    <row r="31" spans="1:6" ht="15">
      <c r="A31" s="657" t="s">
        <v>545</v>
      </c>
      <c r="B31" s="657"/>
      <c r="C31" s="426">
        <v>140</v>
      </c>
      <c r="D31" s="425">
        <v>49736000</v>
      </c>
      <c r="E31" s="426">
        <v>1590</v>
      </c>
      <c r="F31" s="425">
        <v>263882536</v>
      </c>
    </row>
    <row r="32" spans="1:6" ht="15">
      <c r="A32" s="658" t="s">
        <v>553</v>
      </c>
      <c r="B32" s="658"/>
      <c r="C32" s="658"/>
      <c r="D32" s="658"/>
      <c r="E32" s="658"/>
      <c r="F32" s="658"/>
    </row>
    <row r="33" spans="1:6" ht="15">
      <c r="A33" s="424" t="s">
        <v>397</v>
      </c>
      <c r="B33" s="431" t="s">
        <v>185</v>
      </c>
      <c r="C33" s="426">
        <v>39</v>
      </c>
      <c r="D33" s="425">
        <v>5472000</v>
      </c>
      <c r="E33" s="426">
        <v>394</v>
      </c>
      <c r="F33" s="425">
        <v>71364975</v>
      </c>
    </row>
    <row r="34" spans="1:6" ht="15">
      <c r="A34" s="424" t="s">
        <v>355</v>
      </c>
      <c r="B34" s="431" t="s">
        <v>144</v>
      </c>
      <c r="C34" s="426">
        <v>21</v>
      </c>
      <c r="D34" s="425">
        <v>4790000</v>
      </c>
      <c r="E34" s="426">
        <v>252</v>
      </c>
      <c r="F34" s="425">
        <v>42178000</v>
      </c>
    </row>
    <row r="35" spans="1:6" ht="15">
      <c r="A35" s="424" t="s">
        <v>395</v>
      </c>
      <c r="B35" s="431" t="s">
        <v>183</v>
      </c>
      <c r="C35" s="426">
        <v>16</v>
      </c>
      <c r="D35" s="425">
        <v>2320000</v>
      </c>
      <c r="E35" s="426">
        <v>132</v>
      </c>
      <c r="F35" s="425">
        <v>18380000</v>
      </c>
    </row>
    <row r="36" spans="1:6" ht="15">
      <c r="A36" s="424" t="s">
        <v>416</v>
      </c>
      <c r="B36" s="431" t="s">
        <v>204</v>
      </c>
      <c r="C36" s="426">
        <v>10</v>
      </c>
      <c r="D36" s="425">
        <v>3366000</v>
      </c>
      <c r="E36" s="426">
        <v>134</v>
      </c>
      <c r="F36" s="425">
        <v>26489875</v>
      </c>
    </row>
    <row r="37" spans="1:6" ht="15">
      <c r="A37" s="657" t="s">
        <v>545</v>
      </c>
      <c r="B37" s="657"/>
      <c r="C37" s="426">
        <v>86</v>
      </c>
      <c r="D37" s="425">
        <v>15948000</v>
      </c>
      <c r="E37" s="426">
        <v>912</v>
      </c>
      <c r="F37" s="425">
        <v>158412850</v>
      </c>
    </row>
    <row r="38" spans="1:6" ht="15">
      <c r="A38" s="657" t="s">
        <v>546</v>
      </c>
      <c r="B38" s="657"/>
      <c r="C38" s="426">
        <v>589</v>
      </c>
      <c r="D38" s="425">
        <v>119793140</v>
      </c>
      <c r="E38" s="425">
        <v>5856</v>
      </c>
      <c r="F38" s="425">
        <v>908371735</v>
      </c>
    </row>
    <row r="39" spans="1:6" ht="15">
      <c r="A39" s="660" t="s">
        <v>554</v>
      </c>
      <c r="B39" s="660"/>
      <c r="C39" s="660"/>
      <c r="D39" s="660"/>
      <c r="E39" s="660"/>
      <c r="F39" s="660"/>
    </row>
    <row r="40" spans="1:6" ht="15">
      <c r="A40" s="658" t="s">
        <v>555</v>
      </c>
      <c r="B40" s="658"/>
      <c r="C40" s="658"/>
      <c r="D40" s="658"/>
      <c r="E40" s="658"/>
      <c r="F40" s="658"/>
    </row>
    <row r="41" spans="1:6" ht="15">
      <c r="A41" s="424" t="s">
        <v>368</v>
      </c>
      <c r="B41" s="431" t="s">
        <v>157</v>
      </c>
      <c r="C41" s="426">
        <v>181</v>
      </c>
      <c r="D41" s="425">
        <v>26545000</v>
      </c>
      <c r="E41" s="425">
        <v>2094</v>
      </c>
      <c r="F41" s="425">
        <v>428482756</v>
      </c>
    </row>
    <row r="42" spans="1:6" ht="15">
      <c r="A42" s="424" t="s">
        <v>378</v>
      </c>
      <c r="B42" s="431" t="s">
        <v>167</v>
      </c>
      <c r="C42" s="426">
        <v>42</v>
      </c>
      <c r="D42" s="425">
        <v>4996000</v>
      </c>
      <c r="E42" s="426">
        <v>410</v>
      </c>
      <c r="F42" s="425">
        <v>59944750</v>
      </c>
    </row>
    <row r="43" spans="1:6" ht="15">
      <c r="A43" s="424" t="s">
        <v>363</v>
      </c>
      <c r="B43" s="431" t="s">
        <v>152</v>
      </c>
      <c r="C43" s="426">
        <v>5</v>
      </c>
      <c r="D43" s="425">
        <v>10400000</v>
      </c>
      <c r="E43" s="426">
        <v>60</v>
      </c>
      <c r="F43" s="425">
        <v>24178000</v>
      </c>
    </row>
    <row r="44" spans="1:6" ht="15">
      <c r="A44" s="657" t="s">
        <v>545</v>
      </c>
      <c r="B44" s="657"/>
      <c r="C44" s="426">
        <v>228</v>
      </c>
      <c r="D44" s="425">
        <v>41941000</v>
      </c>
      <c r="E44" s="425">
        <v>2564</v>
      </c>
      <c r="F44" s="425">
        <v>512605506</v>
      </c>
    </row>
    <row r="45" spans="1:6" ht="15">
      <c r="A45" s="658" t="s">
        <v>556</v>
      </c>
      <c r="B45" s="658"/>
      <c r="C45" s="658"/>
      <c r="D45" s="658"/>
      <c r="E45" s="658"/>
      <c r="F45" s="658"/>
    </row>
    <row r="46" spans="1:6" ht="15">
      <c r="A46" s="424" t="s">
        <v>393</v>
      </c>
      <c r="B46" s="431" t="s">
        <v>181</v>
      </c>
      <c r="C46" s="426">
        <v>122</v>
      </c>
      <c r="D46" s="425">
        <v>48645500</v>
      </c>
      <c r="E46" s="426">
        <v>1249</v>
      </c>
      <c r="F46" s="425">
        <v>206931865</v>
      </c>
    </row>
    <row r="47" spans="1:6" ht="15">
      <c r="A47" s="424" t="s">
        <v>406</v>
      </c>
      <c r="B47" s="431" t="s">
        <v>194</v>
      </c>
      <c r="C47" s="426">
        <v>38</v>
      </c>
      <c r="D47" s="425">
        <v>3695000</v>
      </c>
      <c r="E47" s="426">
        <v>476</v>
      </c>
      <c r="F47" s="425">
        <v>240772803</v>
      </c>
    </row>
    <row r="48" spans="1:6" ht="15">
      <c r="A48" s="424" t="s">
        <v>433</v>
      </c>
      <c r="B48" s="431" t="s">
        <v>221</v>
      </c>
      <c r="C48" s="426">
        <v>17</v>
      </c>
      <c r="D48" s="425">
        <v>1732000</v>
      </c>
      <c r="E48" s="426">
        <v>157</v>
      </c>
      <c r="F48" s="425">
        <v>23012000</v>
      </c>
    </row>
    <row r="49" spans="1:6" ht="15">
      <c r="A49" s="424" t="s">
        <v>366</v>
      </c>
      <c r="B49" s="431" t="s">
        <v>155</v>
      </c>
      <c r="C49" s="426">
        <v>7</v>
      </c>
      <c r="D49" s="425">
        <v>780000</v>
      </c>
      <c r="E49" s="426">
        <v>107</v>
      </c>
      <c r="F49" s="425">
        <v>19650000</v>
      </c>
    </row>
    <row r="50" spans="1:6" ht="15">
      <c r="A50" s="424" t="s">
        <v>429</v>
      </c>
      <c r="B50" s="431" t="s">
        <v>217</v>
      </c>
      <c r="C50" s="426">
        <v>28</v>
      </c>
      <c r="D50" s="425">
        <v>17790000</v>
      </c>
      <c r="E50" s="426">
        <v>173</v>
      </c>
      <c r="F50" s="425">
        <v>55872000</v>
      </c>
    </row>
    <row r="51" spans="1:6" ht="15">
      <c r="A51" s="657" t="s">
        <v>545</v>
      </c>
      <c r="B51" s="657"/>
      <c r="C51" s="426">
        <v>212</v>
      </c>
      <c r="D51" s="425">
        <v>72642500</v>
      </c>
      <c r="E51" s="425">
        <v>2162</v>
      </c>
      <c r="F51" s="425">
        <v>546238668</v>
      </c>
    </row>
    <row r="52" spans="1:6" ht="15">
      <c r="A52" s="657" t="s">
        <v>546</v>
      </c>
      <c r="B52" s="657"/>
      <c r="C52" s="426">
        <v>440</v>
      </c>
      <c r="D52" s="425">
        <v>114583500</v>
      </c>
      <c r="E52" s="425">
        <v>4726</v>
      </c>
      <c r="F52" s="425">
        <v>1058844174</v>
      </c>
    </row>
    <row r="53" spans="1:6" ht="15">
      <c r="A53" s="660" t="s">
        <v>557</v>
      </c>
      <c r="B53" s="660"/>
      <c r="C53" s="660"/>
      <c r="D53" s="660"/>
      <c r="E53" s="660"/>
      <c r="F53" s="660"/>
    </row>
    <row r="54" spans="1:6" ht="15">
      <c r="A54" s="658" t="s">
        <v>558</v>
      </c>
      <c r="B54" s="658"/>
      <c r="C54" s="658"/>
      <c r="D54" s="658"/>
      <c r="E54" s="658"/>
      <c r="F54" s="658"/>
    </row>
    <row r="55" spans="1:6" ht="15">
      <c r="A55" s="424" t="s">
        <v>358</v>
      </c>
      <c r="B55" s="431" t="s">
        <v>147</v>
      </c>
      <c r="C55" s="426">
        <v>497</v>
      </c>
      <c r="D55" s="425">
        <v>63581000</v>
      </c>
      <c r="E55" s="425">
        <v>5928</v>
      </c>
      <c r="F55" s="425">
        <v>1547802086</v>
      </c>
    </row>
    <row r="56" spans="1:6" ht="15">
      <c r="A56" s="657" t="s">
        <v>545</v>
      </c>
      <c r="B56" s="657"/>
      <c r="C56" s="426">
        <v>497</v>
      </c>
      <c r="D56" s="425">
        <v>63581000</v>
      </c>
      <c r="E56" s="425">
        <v>5928</v>
      </c>
      <c r="F56" s="425">
        <v>1547802086</v>
      </c>
    </row>
    <row r="57" spans="1:6" ht="15">
      <c r="A57" s="658" t="s">
        <v>559</v>
      </c>
      <c r="B57" s="658"/>
      <c r="C57" s="658"/>
      <c r="D57" s="658"/>
      <c r="E57" s="658"/>
      <c r="F57" s="658"/>
    </row>
    <row r="58" spans="1:6" ht="15">
      <c r="A58" s="424" t="s">
        <v>394</v>
      </c>
      <c r="B58" s="431" t="s">
        <v>182</v>
      </c>
      <c r="C58" s="426">
        <v>143</v>
      </c>
      <c r="D58" s="425">
        <v>32615000</v>
      </c>
      <c r="E58" s="426">
        <v>1076</v>
      </c>
      <c r="F58" s="425">
        <v>382615575</v>
      </c>
    </row>
    <row r="59" spans="1:6" ht="15">
      <c r="A59" s="424" t="s">
        <v>422</v>
      </c>
      <c r="B59" s="431" t="s">
        <v>210</v>
      </c>
      <c r="C59" s="426">
        <v>7</v>
      </c>
      <c r="D59" s="425">
        <v>2000000</v>
      </c>
      <c r="E59" s="426">
        <v>86</v>
      </c>
      <c r="F59" s="425">
        <v>33115000</v>
      </c>
    </row>
    <row r="60" spans="1:6" ht="15">
      <c r="A60" s="657" t="s">
        <v>545</v>
      </c>
      <c r="B60" s="657"/>
      <c r="C60" s="426">
        <v>150</v>
      </c>
      <c r="D60" s="425">
        <v>34615000</v>
      </c>
      <c r="E60" s="426">
        <v>1162</v>
      </c>
      <c r="F60" s="425">
        <v>415730575</v>
      </c>
    </row>
    <row r="61" spans="1:6" ht="15">
      <c r="A61" s="657" t="s">
        <v>546</v>
      </c>
      <c r="B61" s="657"/>
      <c r="C61" s="426">
        <v>647</v>
      </c>
      <c r="D61" s="425">
        <v>98196000</v>
      </c>
      <c r="E61" s="425">
        <v>7090</v>
      </c>
      <c r="F61" s="425">
        <v>1963532661</v>
      </c>
    </row>
    <row r="62" spans="1:6" ht="15">
      <c r="A62" s="660" t="s">
        <v>560</v>
      </c>
      <c r="B62" s="660"/>
      <c r="C62" s="660"/>
      <c r="D62" s="660"/>
      <c r="E62" s="660"/>
      <c r="F62" s="660"/>
    </row>
    <row r="63" spans="1:6" ht="15">
      <c r="A63" s="658" t="s">
        <v>561</v>
      </c>
      <c r="B63" s="658"/>
      <c r="C63" s="658"/>
      <c r="D63" s="658"/>
      <c r="E63" s="658"/>
      <c r="F63" s="658"/>
    </row>
    <row r="64" spans="1:6" ht="15">
      <c r="A64" s="424" t="s">
        <v>359</v>
      </c>
      <c r="B64" s="431" t="s">
        <v>148</v>
      </c>
      <c r="C64" s="426">
        <v>203</v>
      </c>
      <c r="D64" s="425">
        <v>28030000</v>
      </c>
      <c r="E64" s="425">
        <v>2134</v>
      </c>
      <c r="F64" s="425">
        <v>320877000</v>
      </c>
    </row>
    <row r="65" spans="1:6" ht="15">
      <c r="A65" s="424" t="s">
        <v>384</v>
      </c>
      <c r="B65" s="431" t="s">
        <v>173</v>
      </c>
      <c r="C65" s="426">
        <v>30</v>
      </c>
      <c r="D65" s="425">
        <v>2896000</v>
      </c>
      <c r="E65" s="426">
        <v>190</v>
      </c>
      <c r="F65" s="425">
        <v>22962000</v>
      </c>
    </row>
    <row r="66" spans="1:6" ht="15">
      <c r="A66" s="424" t="s">
        <v>367</v>
      </c>
      <c r="B66" s="431" t="s">
        <v>156</v>
      </c>
      <c r="C66" s="426">
        <v>17</v>
      </c>
      <c r="D66" s="425">
        <v>1065000</v>
      </c>
      <c r="E66" s="426">
        <v>101</v>
      </c>
      <c r="F66" s="425">
        <v>14207000</v>
      </c>
    </row>
    <row r="67" spans="1:6" ht="15">
      <c r="A67" s="657" t="s">
        <v>545</v>
      </c>
      <c r="B67" s="657"/>
      <c r="C67" s="426">
        <v>250</v>
      </c>
      <c r="D67" s="425">
        <v>31991000</v>
      </c>
      <c r="E67" s="425">
        <v>2425</v>
      </c>
      <c r="F67" s="425">
        <v>358046000</v>
      </c>
    </row>
    <row r="68" spans="1:6" ht="15">
      <c r="A68" s="658" t="s">
        <v>562</v>
      </c>
      <c r="B68" s="658"/>
      <c r="C68" s="658"/>
      <c r="D68" s="658"/>
      <c r="E68" s="658"/>
      <c r="F68" s="658"/>
    </row>
    <row r="69" spans="1:6" ht="15">
      <c r="A69" s="424" t="s">
        <v>353</v>
      </c>
      <c r="B69" s="431" t="s">
        <v>142</v>
      </c>
      <c r="C69" s="426">
        <v>101</v>
      </c>
      <c r="D69" s="425">
        <v>17860000</v>
      </c>
      <c r="E69" s="426">
        <v>1151</v>
      </c>
      <c r="F69" s="425">
        <v>258866000</v>
      </c>
    </row>
    <row r="70" spans="1:6" ht="15">
      <c r="A70" s="424" t="s">
        <v>385</v>
      </c>
      <c r="B70" s="431" t="s">
        <v>292</v>
      </c>
      <c r="C70" s="426">
        <v>160</v>
      </c>
      <c r="D70" s="425">
        <v>25072000</v>
      </c>
      <c r="E70" s="426">
        <v>1314</v>
      </c>
      <c r="F70" s="425">
        <v>330934500</v>
      </c>
    </row>
    <row r="71" spans="1:6" ht="15">
      <c r="A71" s="657" t="s">
        <v>545</v>
      </c>
      <c r="B71" s="657"/>
      <c r="C71" s="426">
        <v>261</v>
      </c>
      <c r="D71" s="425">
        <v>42932000</v>
      </c>
      <c r="E71" s="425">
        <v>2465</v>
      </c>
      <c r="F71" s="425">
        <v>589800500</v>
      </c>
    </row>
    <row r="72" spans="1:6" ht="15">
      <c r="A72" s="658" t="s">
        <v>563</v>
      </c>
      <c r="B72" s="658"/>
      <c r="C72" s="658"/>
      <c r="D72" s="658"/>
      <c r="E72" s="658"/>
      <c r="F72" s="658"/>
    </row>
    <row r="73" spans="1:6" ht="15">
      <c r="A73" s="424" t="s">
        <v>383</v>
      </c>
      <c r="B73" s="431" t="s">
        <v>172</v>
      </c>
      <c r="C73" s="426">
        <v>77</v>
      </c>
      <c r="D73" s="425">
        <v>19070000</v>
      </c>
      <c r="E73" s="426">
        <v>736</v>
      </c>
      <c r="F73" s="425">
        <v>188467000</v>
      </c>
    </row>
    <row r="74" spans="1:6" ht="15">
      <c r="A74" s="424" t="s">
        <v>398</v>
      </c>
      <c r="B74" s="431" t="s">
        <v>532</v>
      </c>
      <c r="C74" s="426">
        <v>32</v>
      </c>
      <c r="D74" s="425">
        <v>14655000</v>
      </c>
      <c r="E74" s="426">
        <v>325</v>
      </c>
      <c r="F74" s="425">
        <v>127458447</v>
      </c>
    </row>
    <row r="75" spans="1:6" ht="15">
      <c r="A75" s="424" t="s">
        <v>432</v>
      </c>
      <c r="B75" s="431" t="s">
        <v>220</v>
      </c>
      <c r="C75" s="426">
        <v>15</v>
      </c>
      <c r="D75" s="425">
        <v>2970000</v>
      </c>
      <c r="E75" s="426">
        <v>121</v>
      </c>
      <c r="F75" s="425">
        <v>28049000</v>
      </c>
    </row>
    <row r="76" spans="1:6" ht="15">
      <c r="A76" s="657" t="s">
        <v>545</v>
      </c>
      <c r="B76" s="657"/>
      <c r="C76" s="426">
        <v>124</v>
      </c>
      <c r="D76" s="425">
        <v>36695000</v>
      </c>
      <c r="E76" s="426">
        <v>1182</v>
      </c>
      <c r="F76" s="425">
        <v>343974447</v>
      </c>
    </row>
    <row r="77" spans="1:6" ht="15">
      <c r="A77" s="657" t="s">
        <v>546</v>
      </c>
      <c r="B77" s="657"/>
      <c r="C77" s="426">
        <v>635</v>
      </c>
      <c r="D77" s="425">
        <v>111618000</v>
      </c>
      <c r="E77" s="425">
        <v>6072</v>
      </c>
      <c r="F77" s="425">
        <v>1291820947</v>
      </c>
    </row>
    <row r="78" spans="1:6" ht="15">
      <c r="A78" s="660" t="s">
        <v>564</v>
      </c>
      <c r="B78" s="660"/>
      <c r="C78" s="660"/>
      <c r="D78" s="660"/>
      <c r="E78" s="660"/>
      <c r="F78" s="660"/>
    </row>
    <row r="79" spans="1:6" ht="15">
      <c r="A79" s="658" t="s">
        <v>565</v>
      </c>
      <c r="B79" s="658"/>
      <c r="C79" s="658"/>
      <c r="D79" s="658"/>
      <c r="E79" s="658"/>
      <c r="F79" s="658"/>
    </row>
    <row r="80" spans="1:6" ht="15">
      <c r="A80" s="424" t="s">
        <v>423</v>
      </c>
      <c r="B80" s="431" t="s">
        <v>211</v>
      </c>
      <c r="C80" s="426">
        <v>2</v>
      </c>
      <c r="D80" s="425">
        <v>2050000</v>
      </c>
      <c r="E80" s="426">
        <v>66</v>
      </c>
      <c r="F80" s="425">
        <v>24561000</v>
      </c>
    </row>
    <row r="81" spans="1:6" ht="15">
      <c r="A81" s="424" t="s">
        <v>420</v>
      </c>
      <c r="B81" s="431" t="s">
        <v>208</v>
      </c>
      <c r="C81" s="426">
        <v>12</v>
      </c>
      <c r="D81" s="425">
        <v>2840000</v>
      </c>
      <c r="E81" s="426">
        <v>200</v>
      </c>
      <c r="F81" s="425">
        <v>69159000</v>
      </c>
    </row>
    <row r="82" spans="1:6" ht="15">
      <c r="A82" s="424" t="s">
        <v>403</v>
      </c>
      <c r="B82" s="431" t="s">
        <v>191</v>
      </c>
      <c r="C82" s="426">
        <v>4</v>
      </c>
      <c r="D82" s="425">
        <v>1060000</v>
      </c>
      <c r="E82" s="426">
        <v>75</v>
      </c>
      <c r="F82" s="425">
        <v>36129000</v>
      </c>
    </row>
    <row r="83" spans="1:6" ht="15">
      <c r="A83" s="424" t="s">
        <v>402</v>
      </c>
      <c r="B83" s="431" t="s">
        <v>190</v>
      </c>
      <c r="C83" s="426">
        <v>6</v>
      </c>
      <c r="D83" s="425">
        <v>800000</v>
      </c>
      <c r="E83" s="426">
        <v>94</v>
      </c>
      <c r="F83" s="425">
        <v>35750000</v>
      </c>
    </row>
    <row r="84" spans="1:6" ht="15">
      <c r="A84" s="424" t="s">
        <v>392</v>
      </c>
      <c r="B84" s="431" t="s">
        <v>180</v>
      </c>
      <c r="C84" s="426">
        <v>4</v>
      </c>
      <c r="D84" s="425">
        <v>2182000</v>
      </c>
      <c r="E84" s="426">
        <v>56</v>
      </c>
      <c r="F84" s="425">
        <v>34377800</v>
      </c>
    </row>
    <row r="85" spans="1:6" ht="15">
      <c r="A85" s="657" t="s">
        <v>545</v>
      </c>
      <c r="B85" s="657"/>
      <c r="C85" s="426">
        <v>28</v>
      </c>
      <c r="D85" s="425">
        <v>8932000</v>
      </c>
      <c r="E85" s="426">
        <v>491</v>
      </c>
      <c r="F85" s="425">
        <v>199976800</v>
      </c>
    </row>
    <row r="86" spans="1:6" ht="15">
      <c r="A86" s="658" t="s">
        <v>566</v>
      </c>
      <c r="B86" s="658"/>
      <c r="C86" s="658"/>
      <c r="D86" s="658"/>
      <c r="E86" s="658"/>
      <c r="F86" s="658"/>
    </row>
    <row r="87" spans="1:6" ht="15">
      <c r="A87" s="424" t="s">
        <v>390</v>
      </c>
      <c r="B87" s="431" t="s">
        <v>178</v>
      </c>
      <c r="C87" s="426">
        <v>44</v>
      </c>
      <c r="D87" s="425">
        <v>5295000</v>
      </c>
      <c r="E87" s="426">
        <v>735</v>
      </c>
      <c r="F87" s="425">
        <v>104264000</v>
      </c>
    </row>
    <row r="88" spans="1:6" ht="15">
      <c r="A88" s="424" t="s">
        <v>410</v>
      </c>
      <c r="B88" s="431" t="s">
        <v>198</v>
      </c>
      <c r="C88" s="426">
        <v>19</v>
      </c>
      <c r="D88" s="425">
        <v>2880000</v>
      </c>
      <c r="E88" s="426">
        <v>203</v>
      </c>
      <c r="F88" s="425">
        <v>59421000</v>
      </c>
    </row>
    <row r="89" spans="1:6" ht="15">
      <c r="A89" s="424" t="s">
        <v>418</v>
      </c>
      <c r="B89" s="431" t="s">
        <v>206</v>
      </c>
      <c r="C89" s="426">
        <v>12</v>
      </c>
      <c r="D89" s="425">
        <v>2090000</v>
      </c>
      <c r="E89" s="426">
        <v>84</v>
      </c>
      <c r="F89" s="425">
        <v>32855000</v>
      </c>
    </row>
    <row r="90" spans="1:6" ht="15">
      <c r="A90" s="657" t="s">
        <v>545</v>
      </c>
      <c r="B90" s="657"/>
      <c r="C90" s="426">
        <v>75</v>
      </c>
      <c r="D90" s="425">
        <v>10265000</v>
      </c>
      <c r="E90" s="426">
        <v>1022</v>
      </c>
      <c r="F90" s="425">
        <v>196540000</v>
      </c>
    </row>
    <row r="91" spans="1:6" ht="15">
      <c r="A91" s="657" t="s">
        <v>546</v>
      </c>
      <c r="B91" s="657"/>
      <c r="C91" s="426">
        <v>103</v>
      </c>
      <c r="D91" s="425">
        <v>19197000</v>
      </c>
      <c r="E91" s="426">
        <v>1513</v>
      </c>
      <c r="F91" s="425">
        <v>396516800</v>
      </c>
    </row>
    <row r="92" spans="1:6" ht="15">
      <c r="A92" s="660" t="s">
        <v>567</v>
      </c>
      <c r="B92" s="660"/>
      <c r="C92" s="660"/>
      <c r="D92" s="660"/>
      <c r="E92" s="660"/>
      <c r="F92" s="660"/>
    </row>
    <row r="93" spans="1:6" ht="15">
      <c r="A93" s="658" t="s">
        <v>568</v>
      </c>
      <c r="B93" s="658"/>
      <c r="C93" s="658"/>
      <c r="D93" s="658"/>
      <c r="E93" s="658"/>
      <c r="F93" s="658"/>
    </row>
    <row r="94" spans="1:6" ht="15">
      <c r="A94" s="424" t="s">
        <v>419</v>
      </c>
      <c r="B94" s="431" t="s">
        <v>207</v>
      </c>
      <c r="C94" s="426">
        <v>15</v>
      </c>
      <c r="D94" s="425">
        <v>1472000</v>
      </c>
      <c r="E94" s="426">
        <v>139</v>
      </c>
      <c r="F94" s="425">
        <v>32347000</v>
      </c>
    </row>
    <row r="95" spans="1:6" ht="15">
      <c r="A95" s="424" t="s">
        <v>430</v>
      </c>
      <c r="B95" s="431" t="s">
        <v>218</v>
      </c>
      <c r="C95" s="426">
        <v>7</v>
      </c>
      <c r="D95" s="425">
        <v>335000</v>
      </c>
      <c r="E95" s="426">
        <v>84</v>
      </c>
      <c r="F95" s="425">
        <v>11512000</v>
      </c>
    </row>
    <row r="96" spans="1:6" ht="15">
      <c r="A96" s="424" t="s">
        <v>426</v>
      </c>
      <c r="B96" s="431" t="s">
        <v>214</v>
      </c>
      <c r="C96" s="426">
        <v>4</v>
      </c>
      <c r="D96" s="425">
        <v>1032000</v>
      </c>
      <c r="E96" s="426">
        <v>37</v>
      </c>
      <c r="F96" s="425">
        <v>5260000</v>
      </c>
    </row>
    <row r="97" spans="1:6" ht="15">
      <c r="A97" s="657" t="s">
        <v>545</v>
      </c>
      <c r="B97" s="657"/>
      <c r="C97" s="426">
        <v>26</v>
      </c>
      <c r="D97" s="425">
        <v>2839000</v>
      </c>
      <c r="E97" s="426">
        <v>260</v>
      </c>
      <c r="F97" s="425">
        <v>49119000</v>
      </c>
    </row>
    <row r="98" spans="1:6" ht="15">
      <c r="A98" s="658" t="s">
        <v>569</v>
      </c>
      <c r="B98" s="658"/>
      <c r="C98" s="658"/>
      <c r="D98" s="658"/>
      <c r="E98" s="658"/>
      <c r="F98" s="658"/>
    </row>
    <row r="99" spans="1:6" ht="15">
      <c r="A99" s="424" t="s">
        <v>389</v>
      </c>
      <c r="B99" s="431" t="s">
        <v>177</v>
      </c>
      <c r="C99" s="426">
        <v>6</v>
      </c>
      <c r="D99" s="425">
        <v>540000</v>
      </c>
      <c r="E99" s="426">
        <v>95</v>
      </c>
      <c r="F99" s="425">
        <v>26596000</v>
      </c>
    </row>
    <row r="100" spans="1:6" ht="15">
      <c r="A100" s="424" t="s">
        <v>370</v>
      </c>
      <c r="B100" s="431" t="s">
        <v>159</v>
      </c>
      <c r="C100" s="426">
        <v>1</v>
      </c>
      <c r="D100" s="425">
        <v>10000</v>
      </c>
      <c r="E100" s="426">
        <v>50</v>
      </c>
      <c r="F100" s="425">
        <v>11030000</v>
      </c>
    </row>
    <row r="101" spans="1:6" ht="15">
      <c r="A101" s="424" t="s">
        <v>409</v>
      </c>
      <c r="B101" s="431" t="s">
        <v>197</v>
      </c>
      <c r="C101" s="426">
        <v>1</v>
      </c>
      <c r="D101" s="425">
        <v>200000</v>
      </c>
      <c r="E101" s="426">
        <v>32</v>
      </c>
      <c r="F101" s="425">
        <v>7072500</v>
      </c>
    </row>
    <row r="102" spans="1:6" ht="15">
      <c r="A102" s="657" t="s">
        <v>545</v>
      </c>
      <c r="B102" s="657"/>
      <c r="C102" s="426">
        <v>8</v>
      </c>
      <c r="D102" s="425">
        <v>750000</v>
      </c>
      <c r="E102" s="426">
        <v>177</v>
      </c>
      <c r="F102" s="425">
        <v>44698500</v>
      </c>
    </row>
    <row r="103" spans="1:6" ht="15">
      <c r="A103" s="658" t="s">
        <v>570</v>
      </c>
      <c r="B103" s="658"/>
      <c r="C103" s="658"/>
      <c r="D103" s="658"/>
      <c r="E103" s="658"/>
      <c r="F103" s="658"/>
    </row>
    <row r="104" spans="1:6" ht="15">
      <c r="A104" s="424" t="s">
        <v>407</v>
      </c>
      <c r="B104" s="431" t="s">
        <v>195</v>
      </c>
      <c r="C104" s="426">
        <v>32</v>
      </c>
      <c r="D104" s="425">
        <v>5030000</v>
      </c>
      <c r="E104" s="426">
        <v>473</v>
      </c>
      <c r="F104" s="425">
        <v>65330000</v>
      </c>
    </row>
    <row r="105" spans="1:6" ht="15">
      <c r="A105" s="424" t="s">
        <v>412</v>
      </c>
      <c r="B105" s="431" t="s">
        <v>200</v>
      </c>
      <c r="C105" s="426">
        <v>10</v>
      </c>
      <c r="D105" s="425">
        <v>610000</v>
      </c>
      <c r="E105" s="426">
        <v>130</v>
      </c>
      <c r="F105" s="425">
        <v>27320000</v>
      </c>
    </row>
    <row r="106" spans="1:6" ht="15">
      <c r="A106" s="424" t="s">
        <v>371</v>
      </c>
      <c r="B106" s="431" t="s">
        <v>160</v>
      </c>
      <c r="C106" s="426">
        <v>22</v>
      </c>
      <c r="D106" s="425">
        <v>5910000</v>
      </c>
      <c r="E106" s="426">
        <v>179</v>
      </c>
      <c r="F106" s="425">
        <v>40027040</v>
      </c>
    </row>
    <row r="107" spans="1:6" ht="15">
      <c r="A107" s="424" t="s">
        <v>357</v>
      </c>
      <c r="B107" s="431" t="s">
        <v>146</v>
      </c>
      <c r="C107" s="426">
        <v>11</v>
      </c>
      <c r="D107" s="425">
        <v>3220000</v>
      </c>
      <c r="E107" s="426">
        <v>87</v>
      </c>
      <c r="F107" s="425">
        <v>23121000</v>
      </c>
    </row>
    <row r="108" spans="1:6" ht="15">
      <c r="A108" s="657" t="s">
        <v>545</v>
      </c>
      <c r="B108" s="657"/>
      <c r="C108" s="426">
        <v>75</v>
      </c>
      <c r="D108" s="425">
        <v>14770000</v>
      </c>
      <c r="E108" s="426">
        <v>869</v>
      </c>
      <c r="F108" s="425">
        <v>155798040</v>
      </c>
    </row>
    <row r="109" spans="1:6" ht="15">
      <c r="A109" s="657" t="s">
        <v>546</v>
      </c>
      <c r="B109" s="657"/>
      <c r="C109" s="426">
        <v>109</v>
      </c>
      <c r="D109" s="425">
        <v>18359000</v>
      </c>
      <c r="E109" s="426">
        <v>1306</v>
      </c>
      <c r="F109" s="425">
        <v>249615540</v>
      </c>
    </row>
    <row r="110" spans="1:6" ht="15">
      <c r="A110" s="660" t="s">
        <v>571</v>
      </c>
      <c r="B110" s="660"/>
      <c r="C110" s="660"/>
      <c r="D110" s="660"/>
      <c r="E110" s="660"/>
      <c r="F110" s="660"/>
    </row>
    <row r="111" spans="1:6" ht="15">
      <c r="A111" s="658" t="s">
        <v>572</v>
      </c>
      <c r="B111" s="658"/>
      <c r="C111" s="658"/>
      <c r="D111" s="658"/>
      <c r="E111" s="658"/>
      <c r="F111" s="658"/>
    </row>
    <row r="112" spans="1:6" ht="15">
      <c r="A112" s="424" t="s">
        <v>413</v>
      </c>
      <c r="B112" s="431" t="s">
        <v>201</v>
      </c>
      <c r="C112" s="426">
        <v>37</v>
      </c>
      <c r="D112" s="425">
        <v>3227000</v>
      </c>
      <c r="E112" s="426">
        <v>337</v>
      </c>
      <c r="F112" s="425">
        <v>62396000</v>
      </c>
    </row>
    <row r="113" spans="1:6" ht="15">
      <c r="A113" s="424" t="s">
        <v>404</v>
      </c>
      <c r="B113" s="431" t="s">
        <v>192</v>
      </c>
      <c r="C113" s="426">
        <v>16</v>
      </c>
      <c r="D113" s="425">
        <v>2125000</v>
      </c>
      <c r="E113" s="426">
        <v>180</v>
      </c>
      <c r="F113" s="425">
        <v>38541600</v>
      </c>
    </row>
    <row r="114" spans="1:6" ht="15">
      <c r="A114" s="424" t="s">
        <v>380</v>
      </c>
      <c r="B114" s="431" t="s">
        <v>169</v>
      </c>
      <c r="C114" s="426">
        <v>14</v>
      </c>
      <c r="D114" s="425">
        <v>1830000</v>
      </c>
      <c r="E114" s="426">
        <v>100</v>
      </c>
      <c r="F114" s="425">
        <v>19865000</v>
      </c>
    </row>
    <row r="115" spans="1:6" ht="15">
      <c r="A115" s="424" t="s">
        <v>405</v>
      </c>
      <c r="B115" s="431" t="s">
        <v>193</v>
      </c>
      <c r="C115" s="426">
        <v>9</v>
      </c>
      <c r="D115" s="425">
        <v>1850000</v>
      </c>
      <c r="E115" s="426">
        <v>87</v>
      </c>
      <c r="F115" s="425">
        <v>26910000</v>
      </c>
    </row>
    <row r="116" spans="1:6" ht="15">
      <c r="A116" s="424" t="s">
        <v>360</v>
      </c>
      <c r="B116" s="431" t="s">
        <v>149</v>
      </c>
      <c r="C116" s="426">
        <v>4</v>
      </c>
      <c r="D116" s="425">
        <v>560000</v>
      </c>
      <c r="E116" s="426">
        <v>48</v>
      </c>
      <c r="F116" s="425">
        <v>6530000</v>
      </c>
    </row>
    <row r="117" spans="1:6" ht="15">
      <c r="A117" s="424" t="s">
        <v>381</v>
      </c>
      <c r="B117" s="431" t="s">
        <v>170</v>
      </c>
      <c r="C117" s="426">
        <v>1</v>
      </c>
      <c r="D117" s="425">
        <v>100000</v>
      </c>
      <c r="E117" s="426">
        <v>20</v>
      </c>
      <c r="F117" s="425">
        <v>2502000</v>
      </c>
    </row>
    <row r="118" spans="1:6" ht="15">
      <c r="A118" s="657" t="s">
        <v>545</v>
      </c>
      <c r="B118" s="657"/>
      <c r="C118" s="426">
        <v>81</v>
      </c>
      <c r="D118" s="425">
        <v>9692000</v>
      </c>
      <c r="E118" s="426">
        <v>772</v>
      </c>
      <c r="F118" s="425">
        <v>156744600</v>
      </c>
    </row>
    <row r="119" spans="1:6" ht="15">
      <c r="A119" s="657" t="s">
        <v>546</v>
      </c>
      <c r="B119" s="657"/>
      <c r="C119" s="426">
        <v>81</v>
      </c>
      <c r="D119" s="425">
        <v>9692000</v>
      </c>
      <c r="E119" s="426">
        <v>772</v>
      </c>
      <c r="F119" s="425">
        <v>156744600</v>
      </c>
    </row>
    <row r="120" spans="1:6" ht="15">
      <c r="A120" s="660" t="s">
        <v>573</v>
      </c>
      <c r="B120" s="660"/>
      <c r="C120" s="660"/>
      <c r="D120" s="660"/>
      <c r="E120" s="660"/>
      <c r="F120" s="660"/>
    </row>
    <row r="121" spans="1:6" ht="15">
      <c r="A121" s="658" t="s">
        <v>574</v>
      </c>
      <c r="B121" s="658"/>
      <c r="C121" s="658"/>
      <c r="D121" s="658"/>
      <c r="E121" s="658"/>
      <c r="F121" s="658"/>
    </row>
    <row r="122" spans="1:6" ht="15">
      <c r="A122" s="424" t="s">
        <v>377</v>
      </c>
      <c r="B122" s="431" t="s">
        <v>166</v>
      </c>
      <c r="C122" s="426">
        <v>18</v>
      </c>
      <c r="D122" s="425">
        <v>2640000</v>
      </c>
      <c r="E122" s="426">
        <v>160</v>
      </c>
      <c r="F122" s="425">
        <v>36895000</v>
      </c>
    </row>
    <row r="123" spans="1:6" ht="15">
      <c r="A123" s="424" t="s">
        <v>376</v>
      </c>
      <c r="B123" s="431" t="s">
        <v>165</v>
      </c>
      <c r="C123" s="426">
        <v>10</v>
      </c>
      <c r="D123" s="425">
        <v>1420000</v>
      </c>
      <c r="E123" s="426">
        <v>66</v>
      </c>
      <c r="F123" s="425">
        <v>26727000</v>
      </c>
    </row>
    <row r="124" spans="1:6" ht="15">
      <c r="A124" s="424" t="s">
        <v>421</v>
      </c>
      <c r="B124" s="431" t="s">
        <v>209</v>
      </c>
      <c r="C124" s="426">
        <v>0</v>
      </c>
      <c r="D124" s="425">
        <v>0</v>
      </c>
      <c r="E124" s="426">
        <v>17</v>
      </c>
      <c r="F124" s="425">
        <v>1510000</v>
      </c>
    </row>
    <row r="125" spans="1:6" ht="15">
      <c r="A125" s="657" t="s">
        <v>545</v>
      </c>
      <c r="B125" s="657"/>
      <c r="C125" s="426">
        <v>28</v>
      </c>
      <c r="D125" s="425">
        <v>4060000</v>
      </c>
      <c r="E125" s="426">
        <v>243</v>
      </c>
      <c r="F125" s="425">
        <v>65132000</v>
      </c>
    </row>
    <row r="126" spans="1:6" ht="15">
      <c r="A126" s="658" t="s">
        <v>575</v>
      </c>
      <c r="B126" s="658"/>
      <c r="C126" s="658"/>
      <c r="D126" s="658"/>
      <c r="E126" s="658"/>
      <c r="F126" s="658"/>
    </row>
    <row r="127" spans="1:6" ht="15">
      <c r="A127" s="424" t="s">
        <v>356</v>
      </c>
      <c r="B127" s="431" t="s">
        <v>145</v>
      </c>
      <c r="C127" s="426">
        <v>7</v>
      </c>
      <c r="D127" s="425">
        <v>1150000</v>
      </c>
      <c r="E127" s="426">
        <v>80</v>
      </c>
      <c r="F127" s="425">
        <v>24140000</v>
      </c>
    </row>
    <row r="128" spans="1:6" ht="15">
      <c r="A128" s="424" t="s">
        <v>388</v>
      </c>
      <c r="B128" s="431" t="s">
        <v>176</v>
      </c>
      <c r="C128" s="426">
        <v>5</v>
      </c>
      <c r="D128" s="425">
        <v>710000</v>
      </c>
      <c r="E128" s="426">
        <v>46</v>
      </c>
      <c r="F128" s="425">
        <v>7925000</v>
      </c>
    </row>
    <row r="129" spans="1:6" ht="15">
      <c r="A129" s="424" t="s">
        <v>428</v>
      </c>
      <c r="B129" s="431" t="s">
        <v>216</v>
      </c>
      <c r="C129" s="426">
        <v>8</v>
      </c>
      <c r="D129" s="425">
        <v>1750000</v>
      </c>
      <c r="E129" s="426">
        <v>43</v>
      </c>
      <c r="F129" s="425">
        <v>9750000</v>
      </c>
    </row>
    <row r="130" spans="1:6" ht="15">
      <c r="A130" s="424" t="s">
        <v>427</v>
      </c>
      <c r="B130" s="431" t="s">
        <v>215</v>
      </c>
      <c r="C130" s="426">
        <v>1</v>
      </c>
      <c r="D130" s="425">
        <v>20000</v>
      </c>
      <c r="E130" s="426">
        <v>27</v>
      </c>
      <c r="F130" s="425">
        <v>5810700</v>
      </c>
    </row>
    <row r="131" spans="1:6" ht="15">
      <c r="A131" s="657" t="s">
        <v>545</v>
      </c>
      <c r="B131" s="657"/>
      <c r="C131" s="426">
        <v>21</v>
      </c>
      <c r="D131" s="425">
        <v>3630000</v>
      </c>
      <c r="E131" s="426">
        <v>196</v>
      </c>
      <c r="F131" s="425">
        <v>47625700</v>
      </c>
    </row>
    <row r="132" spans="1:6" ht="15">
      <c r="A132" s="657" t="s">
        <v>546</v>
      </c>
      <c r="B132" s="657"/>
      <c r="C132" s="426">
        <v>49</v>
      </c>
      <c r="D132" s="425">
        <v>7690000</v>
      </c>
      <c r="E132" s="426">
        <v>439</v>
      </c>
      <c r="F132" s="425">
        <v>112757700</v>
      </c>
    </row>
    <row r="133" spans="1:6" ht="15">
      <c r="A133" s="660" t="s">
        <v>576</v>
      </c>
      <c r="B133" s="660"/>
      <c r="C133" s="660"/>
      <c r="D133" s="660"/>
      <c r="E133" s="660"/>
      <c r="F133" s="660"/>
    </row>
    <row r="134" spans="1:6" ht="15">
      <c r="A134" s="658" t="s">
        <v>577</v>
      </c>
      <c r="B134" s="658"/>
      <c r="C134" s="658"/>
      <c r="D134" s="658"/>
      <c r="E134" s="658"/>
      <c r="F134" s="658"/>
    </row>
    <row r="135" spans="1:6" ht="15">
      <c r="A135" s="424" t="s">
        <v>396</v>
      </c>
      <c r="B135" s="431" t="s">
        <v>184</v>
      </c>
      <c r="C135" s="426">
        <v>16</v>
      </c>
      <c r="D135" s="425">
        <v>1900000</v>
      </c>
      <c r="E135" s="426">
        <v>238</v>
      </c>
      <c r="F135" s="425">
        <v>49375000</v>
      </c>
    </row>
    <row r="136" spans="1:6" ht="15">
      <c r="A136" s="424" t="s">
        <v>375</v>
      </c>
      <c r="B136" s="431" t="s">
        <v>164</v>
      </c>
      <c r="C136" s="426">
        <v>20</v>
      </c>
      <c r="D136" s="425">
        <v>7645000</v>
      </c>
      <c r="E136" s="426">
        <v>155</v>
      </c>
      <c r="F136" s="425">
        <v>49890000</v>
      </c>
    </row>
    <row r="137" spans="1:6" ht="15">
      <c r="A137" s="424" t="s">
        <v>364</v>
      </c>
      <c r="B137" s="431" t="s">
        <v>153</v>
      </c>
      <c r="C137" s="426">
        <v>7</v>
      </c>
      <c r="D137" s="425">
        <v>1040000</v>
      </c>
      <c r="E137" s="426">
        <v>88</v>
      </c>
      <c r="F137" s="425">
        <v>19565000</v>
      </c>
    </row>
    <row r="138" spans="1:6" ht="15">
      <c r="A138" s="424" t="s">
        <v>414</v>
      </c>
      <c r="B138" s="431" t="s">
        <v>202</v>
      </c>
      <c r="C138" s="426">
        <v>0</v>
      </c>
      <c r="D138" s="425">
        <v>0</v>
      </c>
      <c r="E138" s="426">
        <v>18</v>
      </c>
      <c r="F138" s="425">
        <v>2690000</v>
      </c>
    </row>
    <row r="139" spans="1:6" ht="15">
      <c r="A139" s="657" t="s">
        <v>545</v>
      </c>
      <c r="B139" s="657"/>
      <c r="C139" s="426">
        <v>43</v>
      </c>
      <c r="D139" s="425">
        <v>10585000</v>
      </c>
      <c r="E139" s="426">
        <v>499</v>
      </c>
      <c r="F139" s="425">
        <v>121520000</v>
      </c>
    </row>
    <row r="140" spans="1:6" ht="15">
      <c r="A140" s="658" t="s">
        <v>578</v>
      </c>
      <c r="B140" s="658"/>
      <c r="C140" s="658"/>
      <c r="D140" s="658"/>
      <c r="E140" s="658"/>
      <c r="F140" s="658"/>
    </row>
    <row r="141" spans="1:6" ht="15">
      <c r="A141" s="424" t="s">
        <v>417</v>
      </c>
      <c r="B141" s="431" t="s">
        <v>205</v>
      </c>
      <c r="C141" s="426">
        <v>33</v>
      </c>
      <c r="D141" s="425">
        <v>9640000</v>
      </c>
      <c r="E141" s="426">
        <v>269</v>
      </c>
      <c r="F141" s="425">
        <v>81087500</v>
      </c>
    </row>
    <row r="142" spans="1:6" ht="15">
      <c r="A142" s="424" t="s">
        <v>401</v>
      </c>
      <c r="B142" s="431" t="s">
        <v>189</v>
      </c>
      <c r="C142" s="426">
        <v>7</v>
      </c>
      <c r="D142" s="425">
        <v>2800000</v>
      </c>
      <c r="E142" s="426">
        <v>65</v>
      </c>
      <c r="F142" s="425">
        <v>27390000</v>
      </c>
    </row>
    <row r="143" spans="1:6" ht="15">
      <c r="A143" s="424" t="s">
        <v>365</v>
      </c>
      <c r="B143" s="431" t="s">
        <v>154</v>
      </c>
      <c r="C143" s="426">
        <v>9</v>
      </c>
      <c r="D143" s="425">
        <v>2800000</v>
      </c>
      <c r="E143" s="426">
        <v>91</v>
      </c>
      <c r="F143" s="425">
        <v>31720000</v>
      </c>
    </row>
    <row r="144" spans="1:6" ht="15">
      <c r="A144" s="424" t="s">
        <v>382</v>
      </c>
      <c r="B144" s="431" t="s">
        <v>171</v>
      </c>
      <c r="C144" s="426">
        <v>3</v>
      </c>
      <c r="D144" s="425">
        <v>170000</v>
      </c>
      <c r="E144" s="426">
        <v>60</v>
      </c>
      <c r="F144" s="425">
        <v>14026000</v>
      </c>
    </row>
    <row r="145" spans="1:6" ht="15">
      <c r="A145" s="657" t="s">
        <v>545</v>
      </c>
      <c r="B145" s="657"/>
      <c r="C145" s="426">
        <v>52</v>
      </c>
      <c r="D145" s="425">
        <v>15410000</v>
      </c>
      <c r="E145" s="426">
        <v>485</v>
      </c>
      <c r="F145" s="425">
        <v>154223500</v>
      </c>
    </row>
    <row r="146" spans="1:6" ht="15">
      <c r="A146" s="657" t="s">
        <v>546</v>
      </c>
      <c r="B146" s="657"/>
      <c r="C146" s="426">
        <v>95</v>
      </c>
      <c r="D146" s="425">
        <v>25995000</v>
      </c>
      <c r="E146" s="426">
        <v>984</v>
      </c>
      <c r="F146" s="425">
        <v>275743500</v>
      </c>
    </row>
    <row r="147" spans="1:6" ht="15">
      <c r="A147" s="660" t="s">
        <v>579</v>
      </c>
      <c r="B147" s="660"/>
      <c r="C147" s="660"/>
      <c r="D147" s="660"/>
      <c r="E147" s="660"/>
      <c r="F147" s="660"/>
    </row>
    <row r="148" spans="1:6" ht="15">
      <c r="A148" s="658" t="s">
        <v>580</v>
      </c>
      <c r="B148" s="658"/>
      <c r="C148" s="658"/>
      <c r="D148" s="658"/>
      <c r="E148" s="658"/>
      <c r="F148" s="658"/>
    </row>
    <row r="149" spans="1:6" ht="15">
      <c r="A149" s="424" t="s">
        <v>379</v>
      </c>
      <c r="B149" s="431" t="s">
        <v>168</v>
      </c>
      <c r="C149" s="426">
        <v>105</v>
      </c>
      <c r="D149" s="425">
        <v>37464000</v>
      </c>
      <c r="E149" s="426">
        <v>1342</v>
      </c>
      <c r="F149" s="425">
        <v>546496000</v>
      </c>
    </row>
    <row r="150" spans="1:6" ht="15">
      <c r="A150" s="424" t="s">
        <v>354</v>
      </c>
      <c r="B150" s="431" t="s">
        <v>143</v>
      </c>
      <c r="C150" s="426">
        <v>13</v>
      </c>
      <c r="D150" s="425">
        <v>7140000</v>
      </c>
      <c r="E150" s="426">
        <v>132</v>
      </c>
      <c r="F150" s="425">
        <v>39380000</v>
      </c>
    </row>
    <row r="151" spans="1:6" ht="15">
      <c r="A151" s="424" t="s">
        <v>431</v>
      </c>
      <c r="B151" s="431" t="s">
        <v>219</v>
      </c>
      <c r="C151" s="426">
        <v>4</v>
      </c>
      <c r="D151" s="425">
        <v>1875000</v>
      </c>
      <c r="E151" s="426">
        <v>41</v>
      </c>
      <c r="F151" s="425">
        <v>12175000</v>
      </c>
    </row>
    <row r="152" spans="1:6" ht="15">
      <c r="A152" s="657" t="s">
        <v>545</v>
      </c>
      <c r="B152" s="657"/>
      <c r="C152" s="426">
        <v>122</v>
      </c>
      <c r="D152" s="425">
        <v>46479000</v>
      </c>
      <c r="E152" s="426">
        <v>1515</v>
      </c>
      <c r="F152" s="425">
        <v>598051000</v>
      </c>
    </row>
    <row r="153" spans="1:6" ht="15">
      <c r="A153" s="658" t="s">
        <v>581</v>
      </c>
      <c r="B153" s="658"/>
      <c r="C153" s="658"/>
      <c r="D153" s="658"/>
      <c r="E153" s="658"/>
      <c r="F153" s="658"/>
    </row>
    <row r="154" spans="1:6" ht="15">
      <c r="A154" s="424" t="s">
        <v>415</v>
      </c>
      <c r="B154" s="431" t="s">
        <v>531</v>
      </c>
      <c r="C154" s="426">
        <v>48</v>
      </c>
      <c r="D154" s="425">
        <v>20100000</v>
      </c>
      <c r="E154" s="426">
        <v>582</v>
      </c>
      <c r="F154" s="425">
        <v>159404000</v>
      </c>
    </row>
    <row r="155" spans="1:6" ht="15">
      <c r="A155" s="424" t="s">
        <v>373</v>
      </c>
      <c r="B155" s="431" t="s">
        <v>162</v>
      </c>
      <c r="C155" s="426">
        <v>72</v>
      </c>
      <c r="D155" s="425">
        <v>21010000</v>
      </c>
      <c r="E155" s="426">
        <v>663</v>
      </c>
      <c r="F155" s="425">
        <v>307270000</v>
      </c>
    </row>
    <row r="156" spans="1:6" ht="15">
      <c r="A156" s="657" t="s">
        <v>545</v>
      </c>
      <c r="B156" s="657"/>
      <c r="C156" s="426">
        <v>120</v>
      </c>
      <c r="D156" s="425">
        <v>41110000</v>
      </c>
      <c r="E156" s="426">
        <v>1245</v>
      </c>
      <c r="F156" s="425">
        <v>466674000</v>
      </c>
    </row>
    <row r="157" spans="1:6" ht="15">
      <c r="A157" s="658" t="s">
        <v>582</v>
      </c>
      <c r="B157" s="658"/>
      <c r="C157" s="658"/>
      <c r="D157" s="658"/>
      <c r="E157" s="658"/>
      <c r="F157" s="658"/>
    </row>
    <row r="158" spans="1:6" ht="15">
      <c r="A158" s="424" t="s">
        <v>399</v>
      </c>
      <c r="B158" s="431" t="s">
        <v>187</v>
      </c>
      <c r="C158" s="426">
        <v>36</v>
      </c>
      <c r="D158" s="425">
        <v>33500000</v>
      </c>
      <c r="E158" s="426">
        <v>300</v>
      </c>
      <c r="F158" s="425">
        <v>211555000</v>
      </c>
    </row>
    <row r="159" spans="1:6" ht="15">
      <c r="A159" s="424" t="s">
        <v>424</v>
      </c>
      <c r="B159" s="431" t="s">
        <v>212</v>
      </c>
      <c r="C159" s="426">
        <v>20</v>
      </c>
      <c r="D159" s="425">
        <v>9300000</v>
      </c>
      <c r="E159" s="426">
        <v>210</v>
      </c>
      <c r="F159" s="425">
        <v>131610000</v>
      </c>
    </row>
    <row r="160" spans="1:6" ht="15">
      <c r="A160" s="424" t="s">
        <v>425</v>
      </c>
      <c r="B160" s="431" t="s">
        <v>213</v>
      </c>
      <c r="C160" s="426">
        <v>21</v>
      </c>
      <c r="D160" s="425">
        <v>9900000</v>
      </c>
      <c r="E160" s="426">
        <v>197</v>
      </c>
      <c r="F160" s="425">
        <v>108470000</v>
      </c>
    </row>
    <row r="161" spans="1:6" ht="15">
      <c r="A161" s="424" t="s">
        <v>408</v>
      </c>
      <c r="B161" s="431" t="s">
        <v>196</v>
      </c>
      <c r="C161" s="426">
        <v>8</v>
      </c>
      <c r="D161" s="425">
        <v>2430000</v>
      </c>
      <c r="E161" s="426">
        <v>78</v>
      </c>
      <c r="F161" s="425">
        <v>32950000</v>
      </c>
    </row>
    <row r="162" spans="1:6" ht="15">
      <c r="A162" s="657" t="s">
        <v>545</v>
      </c>
      <c r="B162" s="657"/>
      <c r="C162" s="426">
        <v>85</v>
      </c>
      <c r="D162" s="425">
        <v>55130000</v>
      </c>
      <c r="E162" s="426">
        <v>785</v>
      </c>
      <c r="F162" s="425">
        <v>484585000</v>
      </c>
    </row>
    <row r="163" spans="1:6" ht="15">
      <c r="A163" s="657" t="s">
        <v>546</v>
      </c>
      <c r="B163" s="657"/>
      <c r="C163" s="426">
        <v>327</v>
      </c>
      <c r="D163" s="425">
        <v>142719000</v>
      </c>
      <c r="E163" s="425">
        <v>3545</v>
      </c>
      <c r="F163" s="425">
        <v>1549310000</v>
      </c>
    </row>
    <row r="164" spans="1:6" ht="15">
      <c r="A164" s="659" t="s">
        <v>583</v>
      </c>
      <c r="B164" s="659"/>
      <c r="C164" s="427">
        <v>5050</v>
      </c>
      <c r="D164" s="427">
        <v>9480604761</v>
      </c>
      <c r="E164" s="427">
        <v>53137</v>
      </c>
      <c r="F164" s="427">
        <v>22529048488</v>
      </c>
    </row>
    <row r="165" ht="15">
      <c r="A165" s="681" t="s">
        <v>684</v>
      </c>
    </row>
  </sheetData>
  <sheetProtection/>
  <mergeCells count="81">
    <mergeCell ref="A98:F98"/>
    <mergeCell ref="A108:B108"/>
    <mergeCell ref="A162:B162"/>
    <mergeCell ref="A163:B163"/>
    <mergeCell ref="A147:F147"/>
    <mergeCell ref="A131:B131"/>
    <mergeCell ref="A125:B125"/>
    <mergeCell ref="A126:F126"/>
    <mergeCell ref="A133:F133"/>
    <mergeCell ref="A109:B109"/>
    <mergeCell ref="A85:B85"/>
    <mergeCell ref="A86:F86"/>
    <mergeCell ref="A92:F92"/>
    <mergeCell ref="A91:B91"/>
    <mergeCell ref="A93:F93"/>
    <mergeCell ref="A97:B97"/>
    <mergeCell ref="A62:F62"/>
    <mergeCell ref="A76:B76"/>
    <mergeCell ref="A68:F68"/>
    <mergeCell ref="A71:B71"/>
    <mergeCell ref="A72:F72"/>
    <mergeCell ref="A63:F63"/>
    <mergeCell ref="A67:B67"/>
    <mergeCell ref="A23:F23"/>
    <mergeCell ref="A24:F24"/>
    <mergeCell ref="A26:B26"/>
    <mergeCell ref="A37:B37"/>
    <mergeCell ref="A39:F39"/>
    <mergeCell ref="A51:B51"/>
    <mergeCell ref="A27:F27"/>
    <mergeCell ref="A31:B31"/>
    <mergeCell ref="A32:F32"/>
    <mergeCell ref="A38:B38"/>
    <mergeCell ref="A21:B21"/>
    <mergeCell ref="A7:F7"/>
    <mergeCell ref="A10:B10"/>
    <mergeCell ref="A8:F8"/>
    <mergeCell ref="E5:F5"/>
    <mergeCell ref="C5:D5"/>
    <mergeCell ref="A5:A6"/>
    <mergeCell ref="B5:B6"/>
    <mergeCell ref="A53:F53"/>
    <mergeCell ref="A45:F45"/>
    <mergeCell ref="A52:B52"/>
    <mergeCell ref="A60:B60"/>
    <mergeCell ref="A11:B11"/>
    <mergeCell ref="A13:F13"/>
    <mergeCell ref="A17:B17"/>
    <mergeCell ref="A18:F18"/>
    <mergeCell ref="A22:B22"/>
    <mergeCell ref="A12:F12"/>
    <mergeCell ref="A111:F111"/>
    <mergeCell ref="A119:B119"/>
    <mergeCell ref="A78:F78"/>
    <mergeCell ref="A90:B90"/>
    <mergeCell ref="A40:F40"/>
    <mergeCell ref="A44:B44"/>
    <mergeCell ref="A54:F54"/>
    <mergeCell ref="A56:B56"/>
    <mergeCell ref="A57:F57"/>
    <mergeCell ref="A61:B61"/>
    <mergeCell ref="A153:F153"/>
    <mergeCell ref="A156:B156"/>
    <mergeCell ref="A77:B77"/>
    <mergeCell ref="A79:F79"/>
    <mergeCell ref="A121:F121"/>
    <mergeCell ref="A110:F110"/>
    <mergeCell ref="A118:B118"/>
    <mergeCell ref="A120:F120"/>
    <mergeCell ref="A102:B102"/>
    <mergeCell ref="A103:F103"/>
    <mergeCell ref="A145:B145"/>
    <mergeCell ref="A132:B132"/>
    <mergeCell ref="A157:F157"/>
    <mergeCell ref="A164:B164"/>
    <mergeCell ref="A134:F134"/>
    <mergeCell ref="A139:B139"/>
    <mergeCell ref="A140:F140"/>
    <mergeCell ref="A146:B146"/>
    <mergeCell ref="A148:F148"/>
    <mergeCell ref="A152:B152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&amp;L20.10.2017&amp;CTÜRKİYE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36">
      <selection activeCell="E15" sqref="E15"/>
    </sheetView>
  </sheetViews>
  <sheetFormatPr defaultColWidth="9.140625" defaultRowHeight="15"/>
  <cols>
    <col min="1" max="1" width="9.140625" style="360" customWidth="1"/>
    <col min="2" max="2" width="13.28125" style="360" customWidth="1"/>
    <col min="3" max="10" width="6.8515625" style="360" customWidth="1"/>
    <col min="11" max="11" width="9.140625" style="439" bestFit="1" customWidth="1"/>
    <col min="12" max="18" width="6.8515625" style="360" customWidth="1"/>
  </cols>
  <sheetData>
    <row r="1" spans="1:18" s="410" customFormat="1" ht="18.75" thickBot="1">
      <c r="A1" s="662" t="s">
        <v>648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</row>
    <row r="2" spans="1:18" s="410" customFormat="1" ht="15.75" thickTop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439"/>
      <c r="L2" s="360"/>
      <c r="M2" s="360"/>
      <c r="N2" s="360"/>
      <c r="O2" s="360"/>
      <c r="P2" s="360"/>
      <c r="Q2" s="360"/>
      <c r="R2" s="360"/>
    </row>
    <row r="3" spans="1:18" ht="18">
      <c r="A3" s="53" t="s">
        <v>605</v>
      </c>
      <c r="B3" s="420"/>
      <c r="C3" s="420"/>
      <c r="D3" s="420"/>
      <c r="E3" s="420"/>
      <c r="F3" s="420"/>
      <c r="G3" s="420"/>
      <c r="H3" s="420"/>
      <c r="I3" s="420"/>
      <c r="J3" s="420"/>
      <c r="K3" s="440"/>
      <c r="L3" s="420"/>
      <c r="M3" s="420"/>
      <c r="N3" s="420"/>
      <c r="O3" s="420"/>
      <c r="P3" s="420"/>
      <c r="Q3" s="420"/>
      <c r="R3" s="420"/>
    </row>
    <row r="5" spans="1:18" ht="15" customHeight="1">
      <c r="A5" s="663" t="s">
        <v>352</v>
      </c>
      <c r="B5" s="663" t="s">
        <v>476</v>
      </c>
      <c r="C5" s="666" t="s">
        <v>661</v>
      </c>
      <c r="D5" s="667"/>
      <c r="E5" s="667"/>
      <c r="F5" s="667"/>
      <c r="G5" s="667"/>
      <c r="H5" s="667"/>
      <c r="I5" s="667"/>
      <c r="J5" s="668"/>
      <c r="K5" s="666" t="s">
        <v>662</v>
      </c>
      <c r="L5" s="667"/>
      <c r="M5" s="667"/>
      <c r="N5" s="667"/>
      <c r="O5" s="667"/>
      <c r="P5" s="667"/>
      <c r="Q5" s="667"/>
      <c r="R5" s="668"/>
    </row>
    <row r="6" spans="1:18" ht="15" customHeight="1">
      <c r="A6" s="664"/>
      <c r="B6" s="664"/>
      <c r="C6" s="666" t="s">
        <v>226</v>
      </c>
      <c r="D6" s="667"/>
      <c r="E6" s="668"/>
      <c r="F6" s="666" t="s">
        <v>475</v>
      </c>
      <c r="G6" s="668"/>
      <c r="H6" s="666" t="s">
        <v>542</v>
      </c>
      <c r="I6" s="667"/>
      <c r="J6" s="668"/>
      <c r="K6" s="666" t="s">
        <v>226</v>
      </c>
      <c r="L6" s="667"/>
      <c r="M6" s="668"/>
      <c r="N6" s="666" t="s">
        <v>475</v>
      </c>
      <c r="O6" s="668"/>
      <c r="P6" s="666" t="s">
        <v>542</v>
      </c>
      <c r="Q6" s="667"/>
      <c r="R6" s="668"/>
    </row>
    <row r="7" spans="1:18" ht="15">
      <c r="A7" s="665"/>
      <c r="B7" s="665"/>
      <c r="C7" s="421" t="s">
        <v>524</v>
      </c>
      <c r="D7" s="421" t="s">
        <v>526</v>
      </c>
      <c r="E7" s="421" t="s">
        <v>527</v>
      </c>
      <c r="F7" s="421" t="s">
        <v>524</v>
      </c>
      <c r="G7" s="421" t="s">
        <v>526</v>
      </c>
      <c r="H7" s="421" t="s">
        <v>524</v>
      </c>
      <c r="I7" s="421" t="s">
        <v>526</v>
      </c>
      <c r="J7" s="421" t="s">
        <v>527</v>
      </c>
      <c r="K7" s="421" t="s">
        <v>524</v>
      </c>
      <c r="L7" s="421" t="s">
        <v>526</v>
      </c>
      <c r="M7" s="421" t="s">
        <v>527</v>
      </c>
      <c r="N7" s="421" t="s">
        <v>524</v>
      </c>
      <c r="O7" s="421" t="s">
        <v>526</v>
      </c>
      <c r="P7" s="421" t="s">
        <v>524</v>
      </c>
      <c r="Q7" s="421" t="s">
        <v>526</v>
      </c>
      <c r="R7" s="421" t="s">
        <v>527</v>
      </c>
    </row>
    <row r="8" spans="1:18" ht="15" customHeight="1">
      <c r="A8" s="669" t="s">
        <v>543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1"/>
    </row>
    <row r="9" spans="1:18" ht="15" customHeight="1">
      <c r="A9" s="672" t="s">
        <v>544</v>
      </c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4"/>
    </row>
    <row r="10" spans="1:18" ht="15">
      <c r="A10" s="361" t="s">
        <v>386</v>
      </c>
      <c r="B10" s="211" t="s">
        <v>174</v>
      </c>
      <c r="C10" s="362">
        <v>1809</v>
      </c>
      <c r="D10" s="363">
        <v>472</v>
      </c>
      <c r="E10" s="363">
        <v>229</v>
      </c>
      <c r="F10" s="362">
        <v>873</v>
      </c>
      <c r="G10" s="363">
        <v>300</v>
      </c>
      <c r="H10" s="363">
        <v>6</v>
      </c>
      <c r="I10" s="363">
        <v>10</v>
      </c>
      <c r="J10" s="363">
        <v>4</v>
      </c>
      <c r="K10" s="441">
        <v>19439</v>
      </c>
      <c r="L10" s="362">
        <v>4625</v>
      </c>
      <c r="M10" s="362">
        <v>3824</v>
      </c>
      <c r="N10" s="362">
        <v>13401</v>
      </c>
      <c r="O10" s="362">
        <v>4589</v>
      </c>
      <c r="P10" s="363">
        <v>44</v>
      </c>
      <c r="Q10" s="363">
        <v>86</v>
      </c>
      <c r="R10" s="363">
        <v>72</v>
      </c>
    </row>
    <row r="11" spans="1:18" ht="15" customHeight="1">
      <c r="A11" s="675" t="s">
        <v>545</v>
      </c>
      <c r="B11" s="676"/>
      <c r="C11" s="363">
        <v>1809</v>
      </c>
      <c r="D11" s="363">
        <v>472</v>
      </c>
      <c r="E11" s="363">
        <v>229</v>
      </c>
      <c r="F11" s="363">
        <v>873</v>
      </c>
      <c r="G11" s="363">
        <v>300</v>
      </c>
      <c r="H11" s="363">
        <v>6</v>
      </c>
      <c r="I11" s="363">
        <v>10</v>
      </c>
      <c r="J11" s="363">
        <v>4</v>
      </c>
      <c r="K11" s="441">
        <v>19439</v>
      </c>
      <c r="L11" s="363">
        <v>4625</v>
      </c>
      <c r="M11" s="363">
        <v>3824</v>
      </c>
      <c r="N11" s="362">
        <v>13401</v>
      </c>
      <c r="O11" s="363">
        <v>4589</v>
      </c>
      <c r="P11" s="363">
        <v>44</v>
      </c>
      <c r="Q11" s="363">
        <v>86</v>
      </c>
      <c r="R11" s="363">
        <v>72</v>
      </c>
    </row>
    <row r="12" spans="1:18" ht="15" customHeight="1">
      <c r="A12" s="675" t="s">
        <v>546</v>
      </c>
      <c r="B12" s="676"/>
      <c r="C12" s="363">
        <v>1809</v>
      </c>
      <c r="D12" s="363">
        <v>472</v>
      </c>
      <c r="E12" s="363">
        <v>229</v>
      </c>
      <c r="F12" s="363">
        <v>873</v>
      </c>
      <c r="G12" s="363">
        <v>300</v>
      </c>
      <c r="H12" s="363">
        <v>6</v>
      </c>
      <c r="I12" s="363">
        <v>10</v>
      </c>
      <c r="J12" s="363">
        <v>4</v>
      </c>
      <c r="K12" s="441">
        <v>19439</v>
      </c>
      <c r="L12" s="363">
        <v>4625</v>
      </c>
      <c r="M12" s="363">
        <v>3824</v>
      </c>
      <c r="N12" s="362">
        <v>13401</v>
      </c>
      <c r="O12" s="363">
        <v>4589</v>
      </c>
      <c r="P12" s="363">
        <v>44</v>
      </c>
      <c r="Q12" s="363">
        <v>86</v>
      </c>
      <c r="R12" s="363">
        <v>72</v>
      </c>
    </row>
    <row r="13" spans="1:18" ht="15" customHeight="1">
      <c r="A13" s="669" t="s">
        <v>547</v>
      </c>
      <c r="B13" s="670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71"/>
    </row>
    <row r="14" spans="1:18" ht="15" customHeight="1">
      <c r="A14" s="672" t="s">
        <v>548</v>
      </c>
      <c r="B14" s="673"/>
      <c r="C14" s="673"/>
      <c r="D14" s="673"/>
      <c r="E14" s="673"/>
      <c r="F14" s="673"/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3"/>
      <c r="R14" s="674"/>
    </row>
    <row r="15" spans="1:18" ht="15">
      <c r="A15" s="361" t="s">
        <v>411</v>
      </c>
      <c r="B15" s="211" t="s">
        <v>199</v>
      </c>
      <c r="C15" s="363">
        <v>59</v>
      </c>
      <c r="D15" s="363">
        <v>8</v>
      </c>
      <c r="E15" s="363">
        <v>1</v>
      </c>
      <c r="F15" s="363">
        <v>51</v>
      </c>
      <c r="G15" s="363">
        <v>10</v>
      </c>
      <c r="H15" s="363"/>
      <c r="I15" s="363">
        <v>1</v>
      </c>
      <c r="J15" s="363">
        <v>0</v>
      </c>
      <c r="K15" s="442">
        <v>493</v>
      </c>
      <c r="L15" s="363">
        <v>47</v>
      </c>
      <c r="M15" s="363">
        <v>46</v>
      </c>
      <c r="N15" s="363">
        <v>638</v>
      </c>
      <c r="O15" s="363">
        <v>311</v>
      </c>
      <c r="P15" s="363">
        <v>5</v>
      </c>
      <c r="Q15" s="363">
        <v>9</v>
      </c>
      <c r="R15" s="363">
        <v>9</v>
      </c>
    </row>
    <row r="16" spans="1:18" ht="15">
      <c r="A16" s="361" t="s">
        <v>374</v>
      </c>
      <c r="B16" s="211" t="s">
        <v>163</v>
      </c>
      <c r="C16" s="363">
        <v>19</v>
      </c>
      <c r="D16" s="363">
        <v>1</v>
      </c>
      <c r="E16" s="363">
        <v>1</v>
      </c>
      <c r="F16" s="363">
        <v>10</v>
      </c>
      <c r="G16" s="363">
        <v>9</v>
      </c>
      <c r="H16" s="363">
        <v>1</v>
      </c>
      <c r="I16" s="363">
        <v>1</v>
      </c>
      <c r="J16" s="363">
        <v>0</v>
      </c>
      <c r="K16" s="442">
        <v>147</v>
      </c>
      <c r="L16" s="363">
        <v>17</v>
      </c>
      <c r="M16" s="363">
        <v>11</v>
      </c>
      <c r="N16" s="363">
        <v>92</v>
      </c>
      <c r="O16" s="363">
        <v>95</v>
      </c>
      <c r="P16" s="363">
        <v>15</v>
      </c>
      <c r="Q16" s="363">
        <v>8</v>
      </c>
      <c r="R16" s="363">
        <v>6</v>
      </c>
    </row>
    <row r="17" spans="1:18" ht="15">
      <c r="A17" s="361" t="s">
        <v>391</v>
      </c>
      <c r="B17" s="211" t="s">
        <v>179</v>
      </c>
      <c r="C17" s="363">
        <v>18</v>
      </c>
      <c r="D17" s="363">
        <v>1</v>
      </c>
      <c r="E17" s="363">
        <v>2</v>
      </c>
      <c r="F17" s="363">
        <v>4</v>
      </c>
      <c r="G17" s="363">
        <v>2</v>
      </c>
      <c r="H17" s="363"/>
      <c r="I17" s="363"/>
      <c r="J17" s="363">
        <v>0</v>
      </c>
      <c r="K17" s="442">
        <v>143</v>
      </c>
      <c r="L17" s="363">
        <v>18</v>
      </c>
      <c r="M17" s="363">
        <v>8</v>
      </c>
      <c r="N17" s="363">
        <v>131</v>
      </c>
      <c r="O17" s="363">
        <v>84</v>
      </c>
      <c r="P17" s="363">
        <v>2</v>
      </c>
      <c r="Q17" s="363">
        <v>2</v>
      </c>
      <c r="R17" s="363">
        <v>2</v>
      </c>
    </row>
    <row r="18" spans="1:18" ht="15" customHeight="1">
      <c r="A18" s="675" t="s">
        <v>545</v>
      </c>
      <c r="B18" s="676"/>
      <c r="C18" s="363">
        <v>96</v>
      </c>
      <c r="D18" s="363">
        <v>10</v>
      </c>
      <c r="E18" s="363">
        <v>4</v>
      </c>
      <c r="F18" s="363">
        <v>65</v>
      </c>
      <c r="G18" s="363">
        <v>21</v>
      </c>
      <c r="H18" s="363">
        <v>1</v>
      </c>
      <c r="I18" s="363">
        <v>2</v>
      </c>
      <c r="J18" s="363">
        <v>0</v>
      </c>
      <c r="K18" s="442">
        <v>783</v>
      </c>
      <c r="L18" s="363">
        <v>82</v>
      </c>
      <c r="M18" s="363">
        <v>65</v>
      </c>
      <c r="N18" s="363">
        <v>861</v>
      </c>
      <c r="O18" s="363">
        <v>490</v>
      </c>
      <c r="P18" s="363">
        <v>22</v>
      </c>
      <c r="Q18" s="363">
        <v>19</v>
      </c>
      <c r="R18" s="363">
        <v>17</v>
      </c>
    </row>
    <row r="19" spans="1:18" ht="15" customHeight="1">
      <c r="A19" s="672" t="s">
        <v>549</v>
      </c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4"/>
    </row>
    <row r="20" spans="1:18" ht="15">
      <c r="A20" s="361" t="s">
        <v>362</v>
      </c>
      <c r="B20" s="211" t="s">
        <v>151</v>
      </c>
      <c r="C20" s="363">
        <v>47</v>
      </c>
      <c r="D20" s="363">
        <v>5</v>
      </c>
      <c r="E20" s="363">
        <v>2</v>
      </c>
      <c r="F20" s="363">
        <v>34</v>
      </c>
      <c r="G20" s="363">
        <v>16</v>
      </c>
      <c r="H20" s="363">
        <v>1</v>
      </c>
      <c r="I20" s="363">
        <v>6</v>
      </c>
      <c r="J20" s="363">
        <v>0</v>
      </c>
      <c r="K20" s="442">
        <v>381</v>
      </c>
      <c r="L20" s="363">
        <v>51</v>
      </c>
      <c r="M20" s="363">
        <v>37</v>
      </c>
      <c r="N20" s="363">
        <v>363</v>
      </c>
      <c r="O20" s="363">
        <v>198</v>
      </c>
      <c r="P20" s="363">
        <v>15</v>
      </c>
      <c r="Q20" s="363">
        <v>29</v>
      </c>
      <c r="R20" s="363">
        <v>20</v>
      </c>
    </row>
    <row r="21" spans="1:18" ht="15">
      <c r="A21" s="361" t="s">
        <v>369</v>
      </c>
      <c r="B21" s="211" t="s">
        <v>158</v>
      </c>
      <c r="C21" s="363">
        <v>23</v>
      </c>
      <c r="D21" s="363">
        <v>0</v>
      </c>
      <c r="E21" s="363">
        <v>1</v>
      </c>
      <c r="F21" s="363">
        <v>11</v>
      </c>
      <c r="G21" s="363">
        <v>6</v>
      </c>
      <c r="H21" s="363"/>
      <c r="I21" s="363"/>
      <c r="J21" s="363">
        <v>1</v>
      </c>
      <c r="K21" s="442">
        <v>231</v>
      </c>
      <c r="L21" s="363">
        <v>26</v>
      </c>
      <c r="M21" s="363">
        <v>23</v>
      </c>
      <c r="N21" s="363">
        <v>128</v>
      </c>
      <c r="O21" s="363">
        <v>84</v>
      </c>
      <c r="P21" s="363">
        <v>41</v>
      </c>
      <c r="Q21" s="363">
        <v>3</v>
      </c>
      <c r="R21" s="363">
        <v>8</v>
      </c>
    </row>
    <row r="22" spans="1:18" ht="15" customHeight="1">
      <c r="A22" s="675" t="s">
        <v>545</v>
      </c>
      <c r="B22" s="676"/>
      <c r="C22" s="363">
        <v>70</v>
      </c>
      <c r="D22" s="363">
        <v>5</v>
      </c>
      <c r="E22" s="363">
        <v>3</v>
      </c>
      <c r="F22" s="363">
        <v>45</v>
      </c>
      <c r="G22" s="363">
        <v>22</v>
      </c>
      <c r="H22" s="363">
        <v>1</v>
      </c>
      <c r="I22" s="363">
        <v>6</v>
      </c>
      <c r="J22" s="363">
        <v>1</v>
      </c>
      <c r="K22" s="442">
        <v>612</v>
      </c>
      <c r="L22" s="363">
        <v>77</v>
      </c>
      <c r="M22" s="363">
        <v>60</v>
      </c>
      <c r="N22" s="363">
        <v>491</v>
      </c>
      <c r="O22" s="363">
        <v>282</v>
      </c>
      <c r="P22" s="363">
        <v>56</v>
      </c>
      <c r="Q22" s="363">
        <v>32</v>
      </c>
      <c r="R22" s="363">
        <v>28</v>
      </c>
    </row>
    <row r="23" spans="1:18" ht="15" customHeight="1">
      <c r="A23" s="675" t="s">
        <v>546</v>
      </c>
      <c r="B23" s="676"/>
      <c r="C23" s="363">
        <v>166</v>
      </c>
      <c r="D23" s="363">
        <v>15</v>
      </c>
      <c r="E23" s="363">
        <v>7</v>
      </c>
      <c r="F23" s="363">
        <v>110</v>
      </c>
      <c r="G23" s="363">
        <v>43</v>
      </c>
      <c r="H23" s="363">
        <v>2</v>
      </c>
      <c r="I23" s="363">
        <v>8</v>
      </c>
      <c r="J23" s="363">
        <v>1</v>
      </c>
      <c r="K23" s="442">
        <v>1395</v>
      </c>
      <c r="L23" s="363">
        <v>159</v>
      </c>
      <c r="M23" s="363">
        <v>125</v>
      </c>
      <c r="N23" s="363">
        <v>1352</v>
      </c>
      <c r="O23" s="363">
        <v>772</v>
      </c>
      <c r="P23" s="363">
        <v>78</v>
      </c>
      <c r="Q23" s="363">
        <v>51</v>
      </c>
      <c r="R23" s="363">
        <v>45</v>
      </c>
    </row>
    <row r="24" spans="1:18" ht="15">
      <c r="A24" s="669" t="s">
        <v>550</v>
      </c>
      <c r="B24" s="670"/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1"/>
    </row>
    <row r="25" spans="1:18" ht="15" customHeight="1">
      <c r="A25" s="672" t="s">
        <v>551</v>
      </c>
      <c r="B25" s="673"/>
      <c r="C25" s="673"/>
      <c r="D25" s="673"/>
      <c r="E25" s="67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4"/>
    </row>
    <row r="26" spans="1:18" ht="15">
      <c r="A26" s="361" t="s">
        <v>387</v>
      </c>
      <c r="B26" s="211" t="s">
        <v>175</v>
      </c>
      <c r="C26" s="363">
        <v>363</v>
      </c>
      <c r="D26" s="363">
        <v>46</v>
      </c>
      <c r="E26" s="363">
        <v>33</v>
      </c>
      <c r="F26" s="363">
        <v>143</v>
      </c>
      <c r="G26" s="363">
        <v>32</v>
      </c>
      <c r="H26" s="363">
        <v>4</v>
      </c>
      <c r="I26" s="363"/>
      <c r="J26" s="363">
        <v>3</v>
      </c>
      <c r="K26" s="441">
        <v>3354</v>
      </c>
      <c r="L26" s="363">
        <v>555</v>
      </c>
      <c r="M26" s="363">
        <v>413</v>
      </c>
      <c r="N26" s="363">
        <v>1840</v>
      </c>
      <c r="O26" s="363">
        <v>575</v>
      </c>
      <c r="P26" s="363">
        <v>38</v>
      </c>
      <c r="Q26" s="363">
        <v>42</v>
      </c>
      <c r="R26" s="363">
        <v>37</v>
      </c>
    </row>
    <row r="27" spans="1:18" ht="15" customHeight="1">
      <c r="A27" s="675" t="s">
        <v>545</v>
      </c>
      <c r="B27" s="676"/>
      <c r="C27" s="363">
        <v>363</v>
      </c>
      <c r="D27" s="363">
        <v>46</v>
      </c>
      <c r="E27" s="363">
        <v>33</v>
      </c>
      <c r="F27" s="363">
        <v>143</v>
      </c>
      <c r="G27" s="363">
        <v>32</v>
      </c>
      <c r="H27" s="363">
        <v>4</v>
      </c>
      <c r="I27" s="363">
        <v>0</v>
      </c>
      <c r="J27" s="363">
        <v>3</v>
      </c>
      <c r="K27" s="441">
        <v>3354</v>
      </c>
      <c r="L27" s="363">
        <v>555</v>
      </c>
      <c r="M27" s="363">
        <v>413</v>
      </c>
      <c r="N27" s="363">
        <v>1840</v>
      </c>
      <c r="O27" s="363">
        <v>575</v>
      </c>
      <c r="P27" s="363">
        <v>38</v>
      </c>
      <c r="Q27" s="363">
        <v>42</v>
      </c>
      <c r="R27" s="363">
        <v>37</v>
      </c>
    </row>
    <row r="28" spans="1:18" ht="15" customHeight="1">
      <c r="A28" s="672" t="s">
        <v>552</v>
      </c>
      <c r="B28" s="673"/>
      <c r="C28" s="673"/>
      <c r="D28" s="673"/>
      <c r="E28" s="673"/>
      <c r="F28" s="673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74"/>
    </row>
    <row r="29" spans="1:18" ht="15">
      <c r="A29" s="361" t="s">
        <v>361</v>
      </c>
      <c r="B29" s="211" t="s">
        <v>150</v>
      </c>
      <c r="C29" s="363">
        <v>53</v>
      </c>
      <c r="D29" s="363">
        <v>8</v>
      </c>
      <c r="E29" s="363">
        <v>5</v>
      </c>
      <c r="F29" s="363">
        <v>55</v>
      </c>
      <c r="G29" s="363">
        <v>23</v>
      </c>
      <c r="H29" s="363"/>
      <c r="I29" s="363">
        <v>4</v>
      </c>
      <c r="J29" s="363">
        <v>0</v>
      </c>
      <c r="K29" s="442">
        <v>472</v>
      </c>
      <c r="L29" s="363">
        <v>71</v>
      </c>
      <c r="M29" s="363">
        <v>47</v>
      </c>
      <c r="N29" s="363">
        <v>654</v>
      </c>
      <c r="O29" s="363">
        <v>376</v>
      </c>
      <c r="P29" s="363">
        <v>3</v>
      </c>
      <c r="Q29" s="363">
        <v>30</v>
      </c>
      <c r="R29" s="363">
        <v>18</v>
      </c>
    </row>
    <row r="30" spans="1:18" ht="15">
      <c r="A30" s="361" t="s">
        <v>372</v>
      </c>
      <c r="B30" s="211" t="s">
        <v>161</v>
      </c>
      <c r="C30" s="363">
        <v>38</v>
      </c>
      <c r="D30" s="363">
        <v>6</v>
      </c>
      <c r="E30" s="363">
        <v>0</v>
      </c>
      <c r="F30" s="363">
        <v>51</v>
      </c>
      <c r="G30" s="363">
        <v>13</v>
      </c>
      <c r="H30" s="363">
        <v>1</v>
      </c>
      <c r="I30" s="363">
        <v>1</v>
      </c>
      <c r="J30" s="363">
        <v>1</v>
      </c>
      <c r="K30" s="442">
        <v>530</v>
      </c>
      <c r="L30" s="363">
        <v>51</v>
      </c>
      <c r="M30" s="363">
        <v>51</v>
      </c>
      <c r="N30" s="363">
        <v>559</v>
      </c>
      <c r="O30" s="363">
        <v>197</v>
      </c>
      <c r="P30" s="363">
        <v>4</v>
      </c>
      <c r="Q30" s="363">
        <v>16</v>
      </c>
      <c r="R30" s="363">
        <v>18</v>
      </c>
    </row>
    <row r="31" spans="1:18" ht="15">
      <c r="A31" s="361" t="s">
        <v>400</v>
      </c>
      <c r="B31" s="211" t="s">
        <v>188</v>
      </c>
      <c r="C31" s="363">
        <v>49</v>
      </c>
      <c r="D31" s="363">
        <v>12</v>
      </c>
      <c r="E31" s="363">
        <v>8</v>
      </c>
      <c r="F31" s="363">
        <v>27</v>
      </c>
      <c r="G31" s="363">
        <v>5</v>
      </c>
      <c r="H31" s="363">
        <v>2</v>
      </c>
      <c r="I31" s="363"/>
      <c r="J31" s="363">
        <v>2</v>
      </c>
      <c r="K31" s="442">
        <v>588</v>
      </c>
      <c r="L31" s="363">
        <v>156</v>
      </c>
      <c r="M31" s="363">
        <v>89</v>
      </c>
      <c r="N31" s="363">
        <v>477</v>
      </c>
      <c r="O31" s="363">
        <v>273</v>
      </c>
      <c r="P31" s="363">
        <v>10</v>
      </c>
      <c r="Q31" s="363">
        <v>14</v>
      </c>
      <c r="R31" s="363">
        <v>16</v>
      </c>
    </row>
    <row r="32" spans="1:18" ht="15" customHeight="1">
      <c r="A32" s="675" t="s">
        <v>545</v>
      </c>
      <c r="B32" s="676"/>
      <c r="C32" s="363">
        <v>140</v>
      </c>
      <c r="D32" s="363">
        <v>26</v>
      </c>
      <c r="E32" s="363">
        <v>13</v>
      </c>
      <c r="F32" s="363">
        <v>133</v>
      </c>
      <c r="G32" s="363">
        <v>41</v>
      </c>
      <c r="H32" s="363">
        <v>3</v>
      </c>
      <c r="I32" s="363">
        <v>5</v>
      </c>
      <c r="J32" s="363">
        <v>3</v>
      </c>
      <c r="K32" s="442">
        <v>1590</v>
      </c>
      <c r="L32" s="363">
        <v>278</v>
      </c>
      <c r="M32" s="363">
        <v>187</v>
      </c>
      <c r="N32" s="363">
        <v>1690</v>
      </c>
      <c r="O32" s="363">
        <v>846</v>
      </c>
      <c r="P32" s="363">
        <v>17</v>
      </c>
      <c r="Q32" s="363">
        <v>60</v>
      </c>
      <c r="R32" s="363">
        <v>52</v>
      </c>
    </row>
    <row r="33" spans="1:18" ht="15" customHeight="1">
      <c r="A33" s="672" t="s">
        <v>553</v>
      </c>
      <c r="B33" s="673"/>
      <c r="C33" s="673"/>
      <c r="D33" s="673"/>
      <c r="E33" s="673"/>
      <c r="F33" s="673"/>
      <c r="G33" s="673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4"/>
    </row>
    <row r="34" spans="1:18" ht="15">
      <c r="A34" s="361" t="s">
        <v>397</v>
      </c>
      <c r="B34" s="211" t="s">
        <v>185</v>
      </c>
      <c r="C34" s="363">
        <v>39</v>
      </c>
      <c r="D34" s="363">
        <v>4</v>
      </c>
      <c r="E34" s="363">
        <v>0</v>
      </c>
      <c r="F34" s="363">
        <v>23</v>
      </c>
      <c r="G34" s="363">
        <v>20</v>
      </c>
      <c r="H34" s="363">
        <v>2</v>
      </c>
      <c r="I34" s="363"/>
      <c r="J34" s="363">
        <v>0</v>
      </c>
      <c r="K34" s="442">
        <v>394</v>
      </c>
      <c r="L34" s="363">
        <v>43</v>
      </c>
      <c r="M34" s="363">
        <v>28</v>
      </c>
      <c r="N34" s="363">
        <v>463</v>
      </c>
      <c r="O34" s="363">
        <v>216</v>
      </c>
      <c r="P34" s="363">
        <v>9</v>
      </c>
      <c r="Q34" s="363">
        <v>16</v>
      </c>
      <c r="R34" s="363">
        <v>16</v>
      </c>
    </row>
    <row r="35" spans="1:18" ht="15">
      <c r="A35" s="361" t="s">
        <v>355</v>
      </c>
      <c r="B35" s="211" t="s">
        <v>144</v>
      </c>
      <c r="C35" s="363">
        <v>21</v>
      </c>
      <c r="D35" s="363">
        <v>3</v>
      </c>
      <c r="E35" s="363">
        <v>1</v>
      </c>
      <c r="F35" s="363">
        <v>16</v>
      </c>
      <c r="G35" s="363">
        <v>6</v>
      </c>
      <c r="H35" s="363">
        <v>1</v>
      </c>
      <c r="I35" s="363"/>
      <c r="J35" s="363">
        <v>0</v>
      </c>
      <c r="K35" s="442">
        <v>252</v>
      </c>
      <c r="L35" s="363">
        <v>40</v>
      </c>
      <c r="M35" s="363">
        <v>29</v>
      </c>
      <c r="N35" s="363">
        <v>241</v>
      </c>
      <c r="O35" s="363">
        <v>67</v>
      </c>
      <c r="P35" s="363">
        <v>9</v>
      </c>
      <c r="Q35" s="363">
        <v>6</v>
      </c>
      <c r="R35" s="363">
        <v>6</v>
      </c>
    </row>
    <row r="36" spans="1:18" ht="15">
      <c r="A36" s="361" t="s">
        <v>395</v>
      </c>
      <c r="B36" s="211" t="s">
        <v>183</v>
      </c>
      <c r="C36" s="363">
        <v>16</v>
      </c>
      <c r="D36" s="363">
        <v>2</v>
      </c>
      <c r="E36" s="363">
        <v>0</v>
      </c>
      <c r="F36" s="363">
        <v>17</v>
      </c>
      <c r="G36" s="363">
        <v>2</v>
      </c>
      <c r="H36" s="363"/>
      <c r="I36" s="363"/>
      <c r="J36" s="363">
        <v>0</v>
      </c>
      <c r="K36" s="442">
        <v>132</v>
      </c>
      <c r="L36" s="363">
        <v>19</v>
      </c>
      <c r="M36" s="363">
        <v>14</v>
      </c>
      <c r="N36" s="363">
        <v>185</v>
      </c>
      <c r="O36" s="363">
        <v>86</v>
      </c>
      <c r="P36" s="363">
        <v>8</v>
      </c>
      <c r="Q36" s="363">
        <v>10</v>
      </c>
      <c r="R36" s="363">
        <v>7</v>
      </c>
    </row>
    <row r="37" spans="1:18" ht="15">
      <c r="A37" s="361" t="s">
        <v>416</v>
      </c>
      <c r="B37" s="211" t="s">
        <v>204</v>
      </c>
      <c r="C37" s="363">
        <v>10</v>
      </c>
      <c r="D37" s="363">
        <v>6</v>
      </c>
      <c r="E37" s="363">
        <v>2</v>
      </c>
      <c r="F37" s="363">
        <v>11</v>
      </c>
      <c r="G37" s="363">
        <v>3</v>
      </c>
      <c r="H37" s="363"/>
      <c r="I37" s="363"/>
      <c r="J37" s="363">
        <v>0</v>
      </c>
      <c r="K37" s="442">
        <v>134</v>
      </c>
      <c r="L37" s="363">
        <v>20</v>
      </c>
      <c r="M37" s="363">
        <v>23</v>
      </c>
      <c r="N37" s="363">
        <v>173</v>
      </c>
      <c r="O37" s="363">
        <v>50</v>
      </c>
      <c r="P37" s="363">
        <v>2</v>
      </c>
      <c r="Q37" s="363">
        <v>4</v>
      </c>
      <c r="R37" s="363">
        <v>2</v>
      </c>
    </row>
    <row r="38" spans="1:18" ht="15" customHeight="1">
      <c r="A38" s="675" t="s">
        <v>545</v>
      </c>
      <c r="B38" s="676"/>
      <c r="C38" s="363">
        <v>86</v>
      </c>
      <c r="D38" s="363">
        <v>15</v>
      </c>
      <c r="E38" s="363">
        <v>3</v>
      </c>
      <c r="F38" s="363">
        <v>67</v>
      </c>
      <c r="G38" s="363">
        <v>31</v>
      </c>
      <c r="H38" s="363">
        <v>3</v>
      </c>
      <c r="I38" s="363">
        <v>0</v>
      </c>
      <c r="J38" s="363">
        <v>0</v>
      </c>
      <c r="K38" s="442">
        <v>912</v>
      </c>
      <c r="L38" s="363">
        <v>122</v>
      </c>
      <c r="M38" s="363">
        <v>94</v>
      </c>
      <c r="N38" s="363">
        <v>1062</v>
      </c>
      <c r="O38" s="363">
        <v>419</v>
      </c>
      <c r="P38" s="363">
        <v>28</v>
      </c>
      <c r="Q38" s="363">
        <v>36</v>
      </c>
      <c r="R38" s="363">
        <v>31</v>
      </c>
    </row>
    <row r="39" spans="1:18" ht="15" customHeight="1">
      <c r="A39" s="675" t="s">
        <v>546</v>
      </c>
      <c r="B39" s="676"/>
      <c r="C39" s="363">
        <v>589</v>
      </c>
      <c r="D39" s="363">
        <v>87</v>
      </c>
      <c r="E39" s="363">
        <v>49</v>
      </c>
      <c r="F39" s="363">
        <v>343</v>
      </c>
      <c r="G39" s="363">
        <v>104</v>
      </c>
      <c r="H39" s="363">
        <v>10</v>
      </c>
      <c r="I39" s="363">
        <v>5</v>
      </c>
      <c r="J39" s="363">
        <v>6</v>
      </c>
      <c r="K39" s="441">
        <v>5856</v>
      </c>
      <c r="L39" s="363">
        <v>955</v>
      </c>
      <c r="M39" s="363">
        <v>694</v>
      </c>
      <c r="N39" s="363">
        <v>4592</v>
      </c>
      <c r="O39" s="363">
        <v>1840</v>
      </c>
      <c r="P39" s="363">
        <v>83</v>
      </c>
      <c r="Q39" s="363">
        <v>138</v>
      </c>
      <c r="R39" s="363">
        <v>120</v>
      </c>
    </row>
    <row r="40" spans="1:18" ht="15" customHeight="1">
      <c r="A40" s="669" t="s">
        <v>554</v>
      </c>
      <c r="B40" s="670"/>
      <c r="C40" s="670"/>
      <c r="D40" s="670"/>
      <c r="E40" s="670"/>
      <c r="F40" s="670"/>
      <c r="G40" s="670"/>
      <c r="H40" s="670"/>
      <c r="I40" s="670"/>
      <c r="J40" s="670"/>
      <c r="K40" s="670"/>
      <c r="L40" s="670"/>
      <c r="M40" s="670"/>
      <c r="N40" s="670"/>
      <c r="O40" s="670"/>
      <c r="P40" s="670"/>
      <c r="Q40" s="670"/>
      <c r="R40" s="671"/>
    </row>
    <row r="41" spans="1:18" ht="15" customHeight="1">
      <c r="A41" s="672" t="s">
        <v>555</v>
      </c>
      <c r="B41" s="673"/>
      <c r="C41" s="673"/>
      <c r="D41" s="673"/>
      <c r="E41" s="673"/>
      <c r="F41" s="673"/>
      <c r="G41" s="673"/>
      <c r="H41" s="673"/>
      <c r="I41" s="673"/>
      <c r="J41" s="673"/>
      <c r="K41" s="673"/>
      <c r="L41" s="673"/>
      <c r="M41" s="673"/>
      <c r="N41" s="673"/>
      <c r="O41" s="673"/>
      <c r="P41" s="673"/>
      <c r="Q41" s="673"/>
      <c r="R41" s="674"/>
    </row>
    <row r="42" spans="1:18" ht="15">
      <c r="A42" s="361" t="s">
        <v>368</v>
      </c>
      <c r="B42" s="211" t="s">
        <v>157</v>
      </c>
      <c r="C42" s="363">
        <v>181</v>
      </c>
      <c r="D42" s="363">
        <v>16</v>
      </c>
      <c r="E42" s="363">
        <v>10</v>
      </c>
      <c r="F42" s="363">
        <v>48</v>
      </c>
      <c r="G42" s="363">
        <v>15</v>
      </c>
      <c r="H42" s="363">
        <v>3</v>
      </c>
      <c r="I42" s="363">
        <v>4</v>
      </c>
      <c r="J42" s="363">
        <v>0</v>
      </c>
      <c r="K42" s="442">
        <v>2094</v>
      </c>
      <c r="L42" s="363">
        <v>247</v>
      </c>
      <c r="M42" s="363">
        <v>196</v>
      </c>
      <c r="N42" s="363">
        <v>691</v>
      </c>
      <c r="O42" s="363">
        <v>300</v>
      </c>
      <c r="P42" s="363">
        <v>32</v>
      </c>
      <c r="Q42" s="363">
        <v>40</v>
      </c>
      <c r="R42" s="363">
        <v>20</v>
      </c>
    </row>
    <row r="43" spans="1:18" ht="15">
      <c r="A43" s="361" t="s">
        <v>378</v>
      </c>
      <c r="B43" s="211" t="s">
        <v>167</v>
      </c>
      <c r="C43" s="363">
        <v>42</v>
      </c>
      <c r="D43" s="363">
        <v>11</v>
      </c>
      <c r="E43" s="363">
        <v>1</v>
      </c>
      <c r="F43" s="363">
        <v>72</v>
      </c>
      <c r="G43" s="363">
        <v>32</v>
      </c>
      <c r="H43" s="363">
        <v>1</v>
      </c>
      <c r="I43" s="363">
        <v>2</v>
      </c>
      <c r="J43" s="363">
        <v>0</v>
      </c>
      <c r="K43" s="442">
        <v>410</v>
      </c>
      <c r="L43" s="363">
        <v>75</v>
      </c>
      <c r="M43" s="363">
        <v>48</v>
      </c>
      <c r="N43" s="363">
        <v>723</v>
      </c>
      <c r="O43" s="363">
        <v>330</v>
      </c>
      <c r="P43" s="363">
        <v>4</v>
      </c>
      <c r="Q43" s="363">
        <v>8</v>
      </c>
      <c r="R43" s="363">
        <v>8</v>
      </c>
    </row>
    <row r="44" spans="1:18" ht="15">
      <c r="A44" s="361" t="s">
        <v>363</v>
      </c>
      <c r="B44" s="211" t="s">
        <v>152</v>
      </c>
      <c r="C44" s="363">
        <v>5</v>
      </c>
      <c r="D44" s="363">
        <v>0</v>
      </c>
      <c r="E44" s="363">
        <v>1</v>
      </c>
      <c r="F44" s="363">
        <v>6</v>
      </c>
      <c r="G44" s="363">
        <v>5</v>
      </c>
      <c r="H44" s="363"/>
      <c r="I44" s="363"/>
      <c r="J44" s="363">
        <v>3</v>
      </c>
      <c r="K44" s="442">
        <v>60</v>
      </c>
      <c r="L44" s="363">
        <v>16</v>
      </c>
      <c r="M44" s="363">
        <v>5</v>
      </c>
      <c r="N44" s="363">
        <v>50</v>
      </c>
      <c r="O44" s="363">
        <v>39</v>
      </c>
      <c r="P44" s="363">
        <v>2</v>
      </c>
      <c r="Q44" s="363"/>
      <c r="R44" s="363">
        <v>6</v>
      </c>
    </row>
    <row r="45" spans="1:18" ht="15" customHeight="1">
      <c r="A45" s="675" t="s">
        <v>545</v>
      </c>
      <c r="B45" s="676"/>
      <c r="C45" s="363">
        <v>228</v>
      </c>
      <c r="D45" s="363">
        <v>27</v>
      </c>
      <c r="E45" s="363">
        <v>12</v>
      </c>
      <c r="F45" s="363">
        <v>126</v>
      </c>
      <c r="G45" s="363">
        <v>52</v>
      </c>
      <c r="H45" s="363">
        <v>4</v>
      </c>
      <c r="I45" s="363">
        <v>6</v>
      </c>
      <c r="J45" s="363">
        <v>3</v>
      </c>
      <c r="K45" s="442">
        <v>2564</v>
      </c>
      <c r="L45" s="363">
        <v>338</v>
      </c>
      <c r="M45" s="363">
        <v>249</v>
      </c>
      <c r="N45" s="363">
        <v>1464</v>
      </c>
      <c r="O45" s="363">
        <v>669</v>
      </c>
      <c r="P45" s="363">
        <v>38</v>
      </c>
      <c r="Q45" s="363">
        <v>48</v>
      </c>
      <c r="R45" s="363">
        <v>34</v>
      </c>
    </row>
    <row r="46" spans="1:18" ht="15" customHeight="1">
      <c r="A46" s="672" t="s">
        <v>556</v>
      </c>
      <c r="B46" s="673"/>
      <c r="C46" s="673"/>
      <c r="D46" s="673"/>
      <c r="E46" s="673"/>
      <c r="F46" s="673"/>
      <c r="G46" s="673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674"/>
    </row>
    <row r="47" spans="1:18" ht="15">
      <c r="A47" s="361" t="s">
        <v>393</v>
      </c>
      <c r="B47" s="211" t="s">
        <v>181</v>
      </c>
      <c r="C47" s="363">
        <v>122</v>
      </c>
      <c r="D47" s="363">
        <v>14</v>
      </c>
      <c r="E47" s="363">
        <v>13</v>
      </c>
      <c r="F47" s="363">
        <v>77</v>
      </c>
      <c r="G47" s="363">
        <v>10</v>
      </c>
      <c r="H47" s="363">
        <v>1</v>
      </c>
      <c r="I47" s="363"/>
      <c r="J47" s="363">
        <v>1</v>
      </c>
      <c r="K47" s="442">
        <v>1249</v>
      </c>
      <c r="L47" s="363">
        <v>149</v>
      </c>
      <c r="M47" s="363">
        <v>142</v>
      </c>
      <c r="N47" s="363">
        <v>745</v>
      </c>
      <c r="O47" s="363">
        <v>127</v>
      </c>
      <c r="P47" s="363">
        <v>4</v>
      </c>
      <c r="Q47" s="363">
        <v>14</v>
      </c>
      <c r="R47" s="363">
        <v>6</v>
      </c>
    </row>
    <row r="48" spans="1:18" ht="15">
      <c r="A48" s="361" t="s">
        <v>406</v>
      </c>
      <c r="B48" s="211" t="s">
        <v>194</v>
      </c>
      <c r="C48" s="363">
        <v>38</v>
      </c>
      <c r="D48" s="363">
        <v>3</v>
      </c>
      <c r="E48" s="363">
        <v>3</v>
      </c>
      <c r="F48" s="363">
        <v>16</v>
      </c>
      <c r="G48" s="363">
        <v>5</v>
      </c>
      <c r="H48" s="363"/>
      <c r="I48" s="363"/>
      <c r="J48" s="363">
        <v>1</v>
      </c>
      <c r="K48" s="442">
        <v>476</v>
      </c>
      <c r="L48" s="363">
        <v>56</v>
      </c>
      <c r="M48" s="363">
        <v>39</v>
      </c>
      <c r="N48" s="363">
        <v>257</v>
      </c>
      <c r="O48" s="363">
        <v>94</v>
      </c>
      <c r="P48" s="363">
        <v>2</v>
      </c>
      <c r="Q48" s="363">
        <v>12</v>
      </c>
      <c r="R48" s="363">
        <v>8</v>
      </c>
    </row>
    <row r="49" spans="1:18" ht="15">
      <c r="A49" s="361" t="s">
        <v>433</v>
      </c>
      <c r="B49" s="211" t="s">
        <v>221</v>
      </c>
      <c r="C49" s="363">
        <v>17</v>
      </c>
      <c r="D49" s="363">
        <v>2</v>
      </c>
      <c r="E49" s="363">
        <v>2</v>
      </c>
      <c r="F49" s="363">
        <v>1</v>
      </c>
      <c r="G49" s="363">
        <v>5</v>
      </c>
      <c r="H49" s="363"/>
      <c r="I49" s="363"/>
      <c r="J49" s="363">
        <v>0</v>
      </c>
      <c r="K49" s="442">
        <v>157</v>
      </c>
      <c r="L49" s="363">
        <v>19</v>
      </c>
      <c r="M49" s="363">
        <v>15</v>
      </c>
      <c r="N49" s="363">
        <v>91</v>
      </c>
      <c r="O49" s="363">
        <v>32</v>
      </c>
      <c r="P49" s="363">
        <v>1</v>
      </c>
      <c r="Q49" s="363">
        <v>2</v>
      </c>
      <c r="R49" s="363">
        <v>2</v>
      </c>
    </row>
    <row r="50" spans="1:18" ht="15">
      <c r="A50" s="361" t="s">
        <v>366</v>
      </c>
      <c r="B50" s="211" t="s">
        <v>155</v>
      </c>
      <c r="C50" s="363">
        <v>7</v>
      </c>
      <c r="D50" s="363">
        <v>0</v>
      </c>
      <c r="E50" s="363">
        <v>2</v>
      </c>
      <c r="F50" s="363"/>
      <c r="G50" s="363">
        <v>1</v>
      </c>
      <c r="H50" s="363"/>
      <c r="I50" s="363"/>
      <c r="J50" s="363">
        <v>0</v>
      </c>
      <c r="K50" s="442">
        <v>107</v>
      </c>
      <c r="L50" s="363">
        <v>13</v>
      </c>
      <c r="M50" s="363">
        <v>11</v>
      </c>
      <c r="N50" s="363">
        <v>64</v>
      </c>
      <c r="O50" s="363">
        <v>28</v>
      </c>
      <c r="P50" s="363">
        <v>4</v>
      </c>
      <c r="Q50" s="363">
        <v>3</v>
      </c>
      <c r="R50" s="363">
        <v>1</v>
      </c>
    </row>
    <row r="51" spans="1:18" ht="15">
      <c r="A51" s="361" t="s">
        <v>429</v>
      </c>
      <c r="B51" s="211" t="s">
        <v>217</v>
      </c>
      <c r="C51" s="363">
        <v>28</v>
      </c>
      <c r="D51" s="363">
        <v>1</v>
      </c>
      <c r="E51" s="363">
        <v>0</v>
      </c>
      <c r="F51" s="363">
        <v>9</v>
      </c>
      <c r="G51" s="363">
        <v>1</v>
      </c>
      <c r="H51" s="363"/>
      <c r="I51" s="363">
        <v>1</v>
      </c>
      <c r="J51" s="363">
        <v>0</v>
      </c>
      <c r="K51" s="442">
        <v>173</v>
      </c>
      <c r="L51" s="363">
        <v>16</v>
      </c>
      <c r="M51" s="363">
        <v>14</v>
      </c>
      <c r="N51" s="363">
        <v>124</v>
      </c>
      <c r="O51" s="363">
        <v>20</v>
      </c>
      <c r="P51" s="363">
        <v>5</v>
      </c>
      <c r="Q51" s="363">
        <v>7</v>
      </c>
      <c r="R51" s="363">
        <v>2</v>
      </c>
    </row>
    <row r="52" spans="1:18" ht="15" customHeight="1">
      <c r="A52" s="675" t="s">
        <v>545</v>
      </c>
      <c r="B52" s="676"/>
      <c r="C52" s="363">
        <v>212</v>
      </c>
      <c r="D52" s="363">
        <v>20</v>
      </c>
      <c r="E52" s="363">
        <v>20</v>
      </c>
      <c r="F52" s="363">
        <v>103</v>
      </c>
      <c r="G52" s="363">
        <v>22</v>
      </c>
      <c r="H52" s="363">
        <v>1</v>
      </c>
      <c r="I52" s="363">
        <v>1</v>
      </c>
      <c r="J52" s="363">
        <v>2</v>
      </c>
      <c r="K52" s="442">
        <v>2162</v>
      </c>
      <c r="L52" s="363">
        <v>253</v>
      </c>
      <c r="M52" s="363">
        <v>221</v>
      </c>
      <c r="N52" s="363">
        <v>1281</v>
      </c>
      <c r="O52" s="363">
        <v>301</v>
      </c>
      <c r="P52" s="363">
        <v>16</v>
      </c>
      <c r="Q52" s="363">
        <v>38</v>
      </c>
      <c r="R52" s="363">
        <v>19</v>
      </c>
    </row>
    <row r="53" spans="1:18" ht="15" customHeight="1">
      <c r="A53" s="675" t="s">
        <v>546</v>
      </c>
      <c r="B53" s="676"/>
      <c r="C53" s="363">
        <v>440</v>
      </c>
      <c r="D53" s="363">
        <v>47</v>
      </c>
      <c r="E53" s="363">
        <v>32</v>
      </c>
      <c r="F53" s="363">
        <v>229</v>
      </c>
      <c r="G53" s="363">
        <v>74</v>
      </c>
      <c r="H53" s="363">
        <v>5</v>
      </c>
      <c r="I53" s="363">
        <v>7</v>
      </c>
      <c r="J53" s="363">
        <v>5</v>
      </c>
      <c r="K53" s="442">
        <v>4726</v>
      </c>
      <c r="L53" s="363">
        <v>591</v>
      </c>
      <c r="M53" s="363">
        <v>470</v>
      </c>
      <c r="N53" s="363">
        <v>2745</v>
      </c>
      <c r="O53" s="363">
        <v>970</v>
      </c>
      <c r="P53" s="363">
        <v>54</v>
      </c>
      <c r="Q53" s="363">
        <v>86</v>
      </c>
      <c r="R53" s="363">
        <v>53</v>
      </c>
    </row>
    <row r="54" spans="1:18" ht="15" customHeight="1">
      <c r="A54" s="669" t="s">
        <v>557</v>
      </c>
      <c r="B54" s="670"/>
      <c r="C54" s="670"/>
      <c r="D54" s="670"/>
      <c r="E54" s="670"/>
      <c r="F54" s="670"/>
      <c r="G54" s="670"/>
      <c r="H54" s="670"/>
      <c r="I54" s="670"/>
      <c r="J54" s="670"/>
      <c r="K54" s="670"/>
      <c r="L54" s="670"/>
      <c r="M54" s="670"/>
      <c r="N54" s="670"/>
      <c r="O54" s="670"/>
      <c r="P54" s="670"/>
      <c r="Q54" s="670"/>
      <c r="R54" s="671"/>
    </row>
    <row r="55" spans="1:18" ht="15" customHeight="1">
      <c r="A55" s="672" t="s">
        <v>558</v>
      </c>
      <c r="B55" s="673"/>
      <c r="C55" s="673"/>
      <c r="D55" s="673"/>
      <c r="E55" s="673"/>
      <c r="F55" s="673"/>
      <c r="G55" s="673"/>
      <c r="H55" s="673"/>
      <c r="I55" s="673"/>
      <c r="J55" s="673"/>
      <c r="K55" s="673"/>
      <c r="L55" s="673"/>
      <c r="M55" s="673"/>
      <c r="N55" s="673"/>
      <c r="O55" s="673"/>
      <c r="P55" s="673"/>
      <c r="Q55" s="673"/>
      <c r="R55" s="674"/>
    </row>
    <row r="56" spans="1:18" ht="15">
      <c r="A56" s="361" t="s">
        <v>358</v>
      </c>
      <c r="B56" s="211" t="s">
        <v>147</v>
      </c>
      <c r="C56" s="363">
        <v>497</v>
      </c>
      <c r="D56" s="363">
        <v>91</v>
      </c>
      <c r="E56" s="363">
        <v>43</v>
      </c>
      <c r="F56" s="363">
        <v>89</v>
      </c>
      <c r="G56" s="363">
        <v>109</v>
      </c>
      <c r="H56" s="363">
        <v>9</v>
      </c>
      <c r="I56" s="363">
        <v>9</v>
      </c>
      <c r="J56" s="363">
        <v>5</v>
      </c>
      <c r="K56" s="441">
        <v>5928</v>
      </c>
      <c r="L56" s="363">
        <v>909</v>
      </c>
      <c r="M56" s="363">
        <v>663</v>
      </c>
      <c r="N56" s="363">
        <v>2055</v>
      </c>
      <c r="O56" s="363">
        <v>1298</v>
      </c>
      <c r="P56" s="363">
        <v>123</v>
      </c>
      <c r="Q56" s="363">
        <v>96</v>
      </c>
      <c r="R56" s="363">
        <v>88</v>
      </c>
    </row>
    <row r="57" spans="1:18" ht="15" customHeight="1">
      <c r="A57" s="675" t="s">
        <v>545</v>
      </c>
      <c r="B57" s="676"/>
      <c r="C57" s="363">
        <v>497</v>
      </c>
      <c r="D57" s="363">
        <v>91</v>
      </c>
      <c r="E57" s="363">
        <v>43</v>
      </c>
      <c r="F57" s="363">
        <v>89</v>
      </c>
      <c r="G57" s="363">
        <v>109</v>
      </c>
      <c r="H57" s="363">
        <v>9</v>
      </c>
      <c r="I57" s="363">
        <v>9</v>
      </c>
      <c r="J57" s="363">
        <v>5</v>
      </c>
      <c r="K57" s="441">
        <v>5928</v>
      </c>
      <c r="L57" s="363">
        <v>909</v>
      </c>
      <c r="M57" s="363">
        <v>663</v>
      </c>
      <c r="N57" s="363">
        <v>2055</v>
      </c>
      <c r="O57" s="363">
        <v>1298</v>
      </c>
      <c r="P57" s="363">
        <v>123</v>
      </c>
      <c r="Q57" s="363">
        <v>96</v>
      </c>
      <c r="R57" s="363">
        <v>88</v>
      </c>
    </row>
    <row r="58" spans="1:18" ht="15" customHeight="1">
      <c r="A58" s="672" t="s">
        <v>559</v>
      </c>
      <c r="B58" s="673"/>
      <c r="C58" s="673"/>
      <c r="D58" s="673"/>
      <c r="E58" s="673"/>
      <c r="F58" s="673"/>
      <c r="G58" s="673"/>
      <c r="H58" s="673"/>
      <c r="I58" s="673"/>
      <c r="J58" s="673"/>
      <c r="K58" s="673"/>
      <c r="L58" s="673"/>
      <c r="M58" s="673"/>
      <c r="N58" s="673"/>
      <c r="O58" s="673"/>
      <c r="P58" s="673"/>
      <c r="Q58" s="673"/>
      <c r="R58" s="674"/>
    </row>
    <row r="59" spans="1:18" ht="15">
      <c r="A59" s="361" t="s">
        <v>394</v>
      </c>
      <c r="B59" s="211" t="s">
        <v>182</v>
      </c>
      <c r="C59" s="363">
        <v>143</v>
      </c>
      <c r="D59" s="363">
        <v>9</v>
      </c>
      <c r="E59" s="363">
        <v>4</v>
      </c>
      <c r="F59" s="363">
        <v>48</v>
      </c>
      <c r="G59" s="363">
        <v>13</v>
      </c>
      <c r="H59" s="363"/>
      <c r="I59" s="363">
        <v>1</v>
      </c>
      <c r="J59" s="363">
        <v>1</v>
      </c>
      <c r="K59" s="442">
        <v>1076</v>
      </c>
      <c r="L59" s="363">
        <v>137</v>
      </c>
      <c r="M59" s="363">
        <v>113</v>
      </c>
      <c r="N59" s="363">
        <v>605</v>
      </c>
      <c r="O59" s="363">
        <v>242</v>
      </c>
      <c r="P59" s="363">
        <v>24</v>
      </c>
      <c r="Q59" s="363">
        <v>36</v>
      </c>
      <c r="R59" s="363">
        <v>29</v>
      </c>
    </row>
    <row r="60" spans="1:18" ht="15">
      <c r="A60" s="361" t="s">
        <v>422</v>
      </c>
      <c r="B60" s="211" t="s">
        <v>210</v>
      </c>
      <c r="C60" s="363">
        <v>7</v>
      </c>
      <c r="D60" s="363">
        <v>0</v>
      </c>
      <c r="E60" s="363">
        <v>0</v>
      </c>
      <c r="F60" s="363">
        <v>11</v>
      </c>
      <c r="G60" s="363">
        <v>2</v>
      </c>
      <c r="H60" s="363"/>
      <c r="I60" s="363"/>
      <c r="J60" s="363">
        <v>0</v>
      </c>
      <c r="K60" s="442">
        <v>86</v>
      </c>
      <c r="L60" s="363">
        <v>12</v>
      </c>
      <c r="M60" s="363">
        <v>4</v>
      </c>
      <c r="N60" s="363">
        <v>128</v>
      </c>
      <c r="O60" s="363">
        <v>24</v>
      </c>
      <c r="P60" s="363">
        <v>7</v>
      </c>
      <c r="Q60" s="363">
        <v>2</v>
      </c>
      <c r="R60" s="363">
        <v>4</v>
      </c>
    </row>
    <row r="61" spans="1:18" ht="15" customHeight="1">
      <c r="A61" s="675" t="s">
        <v>545</v>
      </c>
      <c r="B61" s="676"/>
      <c r="C61" s="363">
        <v>150</v>
      </c>
      <c r="D61" s="363">
        <v>9</v>
      </c>
      <c r="E61" s="363">
        <v>4</v>
      </c>
      <c r="F61" s="363">
        <v>59</v>
      </c>
      <c r="G61" s="363">
        <v>15</v>
      </c>
      <c r="H61" s="363">
        <v>0</v>
      </c>
      <c r="I61" s="363">
        <v>1</v>
      </c>
      <c r="J61" s="363">
        <v>1</v>
      </c>
      <c r="K61" s="442">
        <v>1162</v>
      </c>
      <c r="L61" s="363">
        <v>149</v>
      </c>
      <c r="M61" s="363">
        <v>117</v>
      </c>
      <c r="N61" s="363">
        <v>733</v>
      </c>
      <c r="O61" s="363">
        <v>266</v>
      </c>
      <c r="P61" s="363">
        <v>31</v>
      </c>
      <c r="Q61" s="363">
        <v>38</v>
      </c>
      <c r="R61" s="363">
        <v>33</v>
      </c>
    </row>
    <row r="62" spans="1:18" ht="15" customHeight="1">
      <c r="A62" s="675" t="s">
        <v>546</v>
      </c>
      <c r="B62" s="676"/>
      <c r="C62" s="363">
        <v>647</v>
      </c>
      <c r="D62" s="363">
        <v>100</v>
      </c>
      <c r="E62" s="363">
        <v>47</v>
      </c>
      <c r="F62" s="363">
        <v>148</v>
      </c>
      <c r="G62" s="363">
        <v>124</v>
      </c>
      <c r="H62" s="363">
        <v>9</v>
      </c>
      <c r="I62" s="363">
        <v>10</v>
      </c>
      <c r="J62" s="363">
        <v>6</v>
      </c>
      <c r="K62" s="441">
        <v>7090</v>
      </c>
      <c r="L62" s="363">
        <v>1058</v>
      </c>
      <c r="M62" s="363">
        <v>780</v>
      </c>
      <c r="N62" s="363">
        <v>2788</v>
      </c>
      <c r="O62" s="363">
        <v>1564</v>
      </c>
      <c r="P62" s="363">
        <v>154</v>
      </c>
      <c r="Q62" s="363">
        <v>134</v>
      </c>
      <c r="R62" s="363">
        <v>121</v>
      </c>
    </row>
    <row r="63" spans="1:18" ht="15" customHeight="1">
      <c r="A63" s="669" t="s">
        <v>560</v>
      </c>
      <c r="B63" s="670"/>
      <c r="C63" s="670"/>
      <c r="D63" s="670"/>
      <c r="E63" s="670"/>
      <c r="F63" s="670"/>
      <c r="G63" s="670"/>
      <c r="H63" s="670"/>
      <c r="I63" s="670"/>
      <c r="J63" s="670"/>
      <c r="K63" s="670"/>
      <c r="L63" s="670"/>
      <c r="M63" s="670"/>
      <c r="N63" s="670"/>
      <c r="O63" s="670"/>
      <c r="P63" s="670"/>
      <c r="Q63" s="670"/>
      <c r="R63" s="671"/>
    </row>
    <row r="64" spans="1:18" ht="15" customHeight="1">
      <c r="A64" s="672" t="s">
        <v>561</v>
      </c>
      <c r="B64" s="673"/>
      <c r="C64" s="673"/>
      <c r="D64" s="673"/>
      <c r="E64" s="673"/>
      <c r="F64" s="673"/>
      <c r="G64" s="673"/>
      <c r="H64" s="673"/>
      <c r="I64" s="673"/>
      <c r="J64" s="673"/>
      <c r="K64" s="673"/>
      <c r="L64" s="673"/>
      <c r="M64" s="673"/>
      <c r="N64" s="673"/>
      <c r="O64" s="673"/>
      <c r="P64" s="673"/>
      <c r="Q64" s="673"/>
      <c r="R64" s="674"/>
    </row>
    <row r="65" spans="1:18" ht="15">
      <c r="A65" s="361" t="s">
        <v>359</v>
      </c>
      <c r="B65" s="211" t="s">
        <v>148</v>
      </c>
      <c r="C65" s="363">
        <v>203</v>
      </c>
      <c r="D65" s="363">
        <v>22</v>
      </c>
      <c r="E65" s="363">
        <v>20</v>
      </c>
      <c r="F65" s="363">
        <v>53</v>
      </c>
      <c r="G65" s="363">
        <v>40</v>
      </c>
      <c r="H65" s="363">
        <v>3</v>
      </c>
      <c r="I65" s="363">
        <v>4</v>
      </c>
      <c r="J65" s="363">
        <v>0</v>
      </c>
      <c r="K65" s="441">
        <v>2134</v>
      </c>
      <c r="L65" s="363">
        <v>228</v>
      </c>
      <c r="M65" s="363">
        <v>188</v>
      </c>
      <c r="N65" s="363">
        <v>853</v>
      </c>
      <c r="O65" s="363">
        <v>574</v>
      </c>
      <c r="P65" s="363">
        <v>23</v>
      </c>
      <c r="Q65" s="363">
        <v>37</v>
      </c>
      <c r="R65" s="363">
        <v>30</v>
      </c>
    </row>
    <row r="66" spans="1:18" ht="15">
      <c r="A66" s="361" t="s">
        <v>384</v>
      </c>
      <c r="B66" s="211" t="s">
        <v>173</v>
      </c>
      <c r="C66" s="363">
        <v>30</v>
      </c>
      <c r="D66" s="363">
        <v>3</v>
      </c>
      <c r="E66" s="363">
        <v>3</v>
      </c>
      <c r="F66" s="363">
        <v>7</v>
      </c>
      <c r="G66" s="363">
        <v>2</v>
      </c>
      <c r="H66" s="363"/>
      <c r="I66" s="363">
        <v>1</v>
      </c>
      <c r="J66" s="363">
        <v>0</v>
      </c>
      <c r="K66" s="442">
        <v>190</v>
      </c>
      <c r="L66" s="363">
        <v>27</v>
      </c>
      <c r="M66" s="363">
        <v>27</v>
      </c>
      <c r="N66" s="363">
        <v>84</v>
      </c>
      <c r="O66" s="363">
        <v>53</v>
      </c>
      <c r="P66" s="363">
        <v>1</v>
      </c>
      <c r="Q66" s="363">
        <v>15</v>
      </c>
      <c r="R66" s="363">
        <v>12</v>
      </c>
    </row>
    <row r="67" spans="1:18" ht="15">
      <c r="A67" s="361" t="s">
        <v>367</v>
      </c>
      <c r="B67" s="211" t="s">
        <v>156</v>
      </c>
      <c r="C67" s="363">
        <v>17</v>
      </c>
      <c r="D67" s="363">
        <v>1</v>
      </c>
      <c r="E67" s="363">
        <v>1</v>
      </c>
      <c r="F67" s="363">
        <v>9</v>
      </c>
      <c r="G67" s="363">
        <v>4</v>
      </c>
      <c r="H67" s="363"/>
      <c r="I67" s="363"/>
      <c r="J67" s="363">
        <v>0</v>
      </c>
      <c r="K67" s="442">
        <v>101</v>
      </c>
      <c r="L67" s="363">
        <v>6</v>
      </c>
      <c r="M67" s="363">
        <v>9</v>
      </c>
      <c r="N67" s="363">
        <v>87</v>
      </c>
      <c r="O67" s="363">
        <v>54</v>
      </c>
      <c r="P67" s="363">
        <v>2</v>
      </c>
      <c r="Q67" s="363">
        <v>4</v>
      </c>
      <c r="R67" s="363">
        <v>6</v>
      </c>
    </row>
    <row r="68" spans="1:18" ht="15" customHeight="1">
      <c r="A68" s="675" t="s">
        <v>545</v>
      </c>
      <c r="B68" s="676"/>
      <c r="C68" s="363">
        <v>250</v>
      </c>
      <c r="D68" s="363">
        <v>26</v>
      </c>
      <c r="E68" s="363">
        <v>24</v>
      </c>
      <c r="F68" s="363">
        <v>69</v>
      </c>
      <c r="G68" s="363">
        <v>46</v>
      </c>
      <c r="H68" s="363">
        <v>3</v>
      </c>
      <c r="I68" s="363">
        <v>5</v>
      </c>
      <c r="J68" s="363">
        <v>0</v>
      </c>
      <c r="K68" s="441">
        <v>2425</v>
      </c>
      <c r="L68" s="363">
        <v>261</v>
      </c>
      <c r="M68" s="363">
        <v>224</v>
      </c>
      <c r="N68" s="363">
        <v>1024</v>
      </c>
      <c r="O68" s="363">
        <v>681</v>
      </c>
      <c r="P68" s="363">
        <v>26</v>
      </c>
      <c r="Q68" s="363">
        <v>56</v>
      </c>
      <c r="R68" s="363">
        <v>48</v>
      </c>
    </row>
    <row r="69" spans="1:18" ht="15" customHeight="1">
      <c r="A69" s="672" t="s">
        <v>562</v>
      </c>
      <c r="B69" s="673"/>
      <c r="C69" s="673"/>
      <c r="D69" s="673"/>
      <c r="E69" s="673"/>
      <c r="F69" s="673"/>
      <c r="G69" s="673"/>
      <c r="H69" s="673"/>
      <c r="I69" s="673"/>
      <c r="J69" s="673"/>
      <c r="K69" s="673"/>
      <c r="L69" s="673"/>
      <c r="M69" s="673"/>
      <c r="N69" s="673"/>
      <c r="O69" s="673"/>
      <c r="P69" s="673"/>
      <c r="Q69" s="673"/>
      <c r="R69" s="674"/>
    </row>
    <row r="70" spans="1:18" ht="15">
      <c r="A70" s="361" t="s">
        <v>353</v>
      </c>
      <c r="B70" s="211" t="s">
        <v>142</v>
      </c>
      <c r="C70" s="363">
        <v>101</v>
      </c>
      <c r="D70" s="363">
        <v>8</v>
      </c>
      <c r="E70" s="363">
        <v>8</v>
      </c>
      <c r="F70" s="363">
        <v>28</v>
      </c>
      <c r="G70" s="363">
        <v>11</v>
      </c>
      <c r="H70" s="363"/>
      <c r="I70" s="363">
        <v>3</v>
      </c>
      <c r="J70" s="363">
        <v>0</v>
      </c>
      <c r="K70" s="442">
        <v>1151</v>
      </c>
      <c r="L70" s="363">
        <v>157</v>
      </c>
      <c r="M70" s="363">
        <v>162</v>
      </c>
      <c r="N70" s="363">
        <v>441</v>
      </c>
      <c r="O70" s="363">
        <v>211</v>
      </c>
      <c r="P70" s="363">
        <v>7</v>
      </c>
      <c r="Q70" s="363">
        <v>11</v>
      </c>
      <c r="R70" s="363">
        <v>14</v>
      </c>
    </row>
    <row r="71" spans="1:18" ht="15">
      <c r="A71" s="361" t="s">
        <v>385</v>
      </c>
      <c r="B71" s="211" t="s">
        <v>292</v>
      </c>
      <c r="C71" s="363">
        <v>160</v>
      </c>
      <c r="D71" s="363">
        <v>19</v>
      </c>
      <c r="E71" s="363">
        <v>6</v>
      </c>
      <c r="F71" s="363">
        <v>47</v>
      </c>
      <c r="G71" s="363">
        <v>9</v>
      </c>
      <c r="H71" s="363">
        <v>1</v>
      </c>
      <c r="I71" s="363">
        <v>1</v>
      </c>
      <c r="J71" s="363">
        <v>1</v>
      </c>
      <c r="K71" s="442">
        <v>1314</v>
      </c>
      <c r="L71" s="363">
        <v>167</v>
      </c>
      <c r="M71" s="363">
        <v>120</v>
      </c>
      <c r="N71" s="363">
        <v>604</v>
      </c>
      <c r="O71" s="363">
        <v>361</v>
      </c>
      <c r="P71" s="363">
        <v>13</v>
      </c>
      <c r="Q71" s="363">
        <v>16</v>
      </c>
      <c r="R71" s="363">
        <v>7</v>
      </c>
    </row>
    <row r="72" spans="1:18" ht="15" customHeight="1">
      <c r="A72" s="675" t="s">
        <v>545</v>
      </c>
      <c r="B72" s="676"/>
      <c r="C72" s="363">
        <v>261</v>
      </c>
      <c r="D72" s="363">
        <v>27</v>
      </c>
      <c r="E72" s="363">
        <v>14</v>
      </c>
      <c r="F72" s="363">
        <v>75</v>
      </c>
      <c r="G72" s="363">
        <v>20</v>
      </c>
      <c r="H72" s="363">
        <v>1</v>
      </c>
      <c r="I72" s="363">
        <v>4</v>
      </c>
      <c r="J72" s="363">
        <v>1</v>
      </c>
      <c r="K72" s="442">
        <v>2465</v>
      </c>
      <c r="L72" s="363">
        <v>324</v>
      </c>
      <c r="M72" s="363">
        <v>282</v>
      </c>
      <c r="N72" s="363">
        <v>1045</v>
      </c>
      <c r="O72" s="363">
        <v>572</v>
      </c>
      <c r="P72" s="363">
        <v>20</v>
      </c>
      <c r="Q72" s="363">
        <v>27</v>
      </c>
      <c r="R72" s="363">
        <v>21</v>
      </c>
    </row>
    <row r="73" spans="1:18" ht="15" customHeight="1">
      <c r="A73" s="672" t="s">
        <v>563</v>
      </c>
      <c r="B73" s="673"/>
      <c r="C73" s="673"/>
      <c r="D73" s="673"/>
      <c r="E73" s="673"/>
      <c r="F73" s="673"/>
      <c r="G73" s="673"/>
      <c r="H73" s="673"/>
      <c r="I73" s="673"/>
      <c r="J73" s="673"/>
      <c r="K73" s="673"/>
      <c r="L73" s="673"/>
      <c r="M73" s="673"/>
      <c r="N73" s="673"/>
      <c r="O73" s="673"/>
      <c r="P73" s="673"/>
      <c r="Q73" s="673"/>
      <c r="R73" s="674"/>
    </row>
    <row r="74" spans="1:18" ht="15">
      <c r="A74" s="361" t="s">
        <v>383</v>
      </c>
      <c r="B74" s="211" t="s">
        <v>172</v>
      </c>
      <c r="C74" s="363">
        <v>77</v>
      </c>
      <c r="D74" s="363">
        <v>8</v>
      </c>
      <c r="E74" s="363">
        <v>2</v>
      </c>
      <c r="F74" s="363">
        <v>43</v>
      </c>
      <c r="G74" s="363">
        <v>4</v>
      </c>
      <c r="H74" s="363">
        <v>1</v>
      </c>
      <c r="I74" s="363">
        <v>1</v>
      </c>
      <c r="J74" s="363">
        <v>0</v>
      </c>
      <c r="K74" s="442">
        <v>736</v>
      </c>
      <c r="L74" s="363">
        <v>69</v>
      </c>
      <c r="M74" s="363">
        <v>61</v>
      </c>
      <c r="N74" s="363">
        <v>380</v>
      </c>
      <c r="O74" s="363">
        <v>352</v>
      </c>
      <c r="P74" s="363">
        <v>5</v>
      </c>
      <c r="Q74" s="363">
        <v>5</v>
      </c>
      <c r="R74" s="363">
        <v>8</v>
      </c>
    </row>
    <row r="75" spans="1:18" ht="15">
      <c r="A75" s="361" t="s">
        <v>398</v>
      </c>
      <c r="B75" s="211" t="s">
        <v>532</v>
      </c>
      <c r="C75" s="363">
        <v>32</v>
      </c>
      <c r="D75" s="363">
        <v>3</v>
      </c>
      <c r="E75" s="363">
        <v>0</v>
      </c>
      <c r="F75" s="363">
        <v>28</v>
      </c>
      <c r="G75" s="363">
        <v>4</v>
      </c>
      <c r="H75" s="363"/>
      <c r="I75" s="363">
        <v>2</v>
      </c>
      <c r="J75" s="363">
        <v>0</v>
      </c>
      <c r="K75" s="442">
        <v>325</v>
      </c>
      <c r="L75" s="363">
        <v>34</v>
      </c>
      <c r="M75" s="363">
        <v>20</v>
      </c>
      <c r="N75" s="363">
        <v>335</v>
      </c>
      <c r="O75" s="363">
        <v>104</v>
      </c>
      <c r="P75" s="363">
        <v>5</v>
      </c>
      <c r="Q75" s="363">
        <v>15</v>
      </c>
      <c r="R75" s="363">
        <v>2</v>
      </c>
    </row>
    <row r="76" spans="1:18" ht="15">
      <c r="A76" s="361" t="s">
        <v>432</v>
      </c>
      <c r="B76" s="211" t="s">
        <v>220</v>
      </c>
      <c r="C76" s="363">
        <v>15</v>
      </c>
      <c r="D76" s="363">
        <v>0</v>
      </c>
      <c r="E76" s="363">
        <v>0</v>
      </c>
      <c r="F76" s="363">
        <v>10</v>
      </c>
      <c r="G76" s="363">
        <v>2</v>
      </c>
      <c r="H76" s="363">
        <v>1</v>
      </c>
      <c r="I76" s="363"/>
      <c r="J76" s="363">
        <v>0</v>
      </c>
      <c r="K76" s="442">
        <v>121</v>
      </c>
      <c r="L76" s="363">
        <v>10</v>
      </c>
      <c r="M76" s="363">
        <v>14</v>
      </c>
      <c r="N76" s="363">
        <v>95</v>
      </c>
      <c r="O76" s="363">
        <v>27</v>
      </c>
      <c r="P76" s="363">
        <v>3</v>
      </c>
      <c r="Q76" s="363">
        <v>3</v>
      </c>
      <c r="R76" s="363">
        <v>2</v>
      </c>
    </row>
    <row r="77" spans="1:18" ht="15" customHeight="1">
      <c r="A77" s="675" t="s">
        <v>545</v>
      </c>
      <c r="B77" s="676"/>
      <c r="C77" s="363">
        <v>124</v>
      </c>
      <c r="D77" s="363">
        <v>11</v>
      </c>
      <c r="E77" s="363">
        <v>2</v>
      </c>
      <c r="F77" s="363">
        <v>81</v>
      </c>
      <c r="G77" s="363">
        <v>10</v>
      </c>
      <c r="H77" s="363">
        <v>2</v>
      </c>
      <c r="I77" s="363">
        <v>3</v>
      </c>
      <c r="J77" s="363">
        <v>0</v>
      </c>
      <c r="K77" s="442">
        <v>1182</v>
      </c>
      <c r="L77" s="363">
        <v>113</v>
      </c>
      <c r="M77" s="363">
        <v>95</v>
      </c>
      <c r="N77" s="363">
        <v>810</v>
      </c>
      <c r="O77" s="363">
        <v>483</v>
      </c>
      <c r="P77" s="363">
        <v>13</v>
      </c>
      <c r="Q77" s="363">
        <v>23</v>
      </c>
      <c r="R77" s="363">
        <v>12</v>
      </c>
    </row>
    <row r="78" spans="1:18" ht="15" customHeight="1">
      <c r="A78" s="675" t="s">
        <v>546</v>
      </c>
      <c r="B78" s="676"/>
      <c r="C78" s="363">
        <v>635</v>
      </c>
      <c r="D78" s="363">
        <v>64</v>
      </c>
      <c r="E78" s="363">
        <v>40</v>
      </c>
      <c r="F78" s="363">
        <v>225</v>
      </c>
      <c r="G78" s="363">
        <v>76</v>
      </c>
      <c r="H78" s="363">
        <v>6</v>
      </c>
      <c r="I78" s="363">
        <v>12</v>
      </c>
      <c r="J78" s="363">
        <v>1</v>
      </c>
      <c r="K78" s="441">
        <v>6072</v>
      </c>
      <c r="L78" s="363">
        <v>698</v>
      </c>
      <c r="M78" s="363">
        <v>601</v>
      </c>
      <c r="N78" s="363">
        <v>2879</v>
      </c>
      <c r="O78" s="363">
        <v>1736</v>
      </c>
      <c r="P78" s="363">
        <v>59</v>
      </c>
      <c r="Q78" s="363">
        <v>106</v>
      </c>
      <c r="R78" s="363">
        <v>81</v>
      </c>
    </row>
    <row r="79" spans="1:18" ht="15" customHeight="1">
      <c r="A79" s="669" t="s">
        <v>564</v>
      </c>
      <c r="B79" s="670"/>
      <c r="C79" s="670"/>
      <c r="D79" s="670"/>
      <c r="E79" s="670"/>
      <c r="F79" s="670"/>
      <c r="G79" s="670"/>
      <c r="H79" s="670"/>
      <c r="I79" s="670"/>
      <c r="J79" s="670"/>
      <c r="K79" s="670"/>
      <c r="L79" s="670"/>
      <c r="M79" s="670"/>
      <c r="N79" s="670"/>
      <c r="O79" s="670"/>
      <c r="P79" s="670"/>
      <c r="Q79" s="670"/>
      <c r="R79" s="671"/>
    </row>
    <row r="80" spans="1:18" ht="15" customHeight="1">
      <c r="A80" s="672" t="s">
        <v>565</v>
      </c>
      <c r="B80" s="673"/>
      <c r="C80" s="673"/>
      <c r="D80" s="673"/>
      <c r="E80" s="673"/>
      <c r="F80" s="673"/>
      <c r="G80" s="673"/>
      <c r="H80" s="673"/>
      <c r="I80" s="673"/>
      <c r="J80" s="673"/>
      <c r="K80" s="673"/>
      <c r="L80" s="673"/>
      <c r="M80" s="673"/>
      <c r="N80" s="673"/>
      <c r="O80" s="673"/>
      <c r="P80" s="673"/>
      <c r="Q80" s="673"/>
      <c r="R80" s="674"/>
    </row>
    <row r="81" spans="1:18" ht="15">
      <c r="A81" s="361" t="s">
        <v>423</v>
      </c>
      <c r="B81" s="211" t="s">
        <v>211</v>
      </c>
      <c r="C81" s="363">
        <v>2</v>
      </c>
      <c r="D81" s="363">
        <v>1</v>
      </c>
      <c r="E81" s="363">
        <v>0</v>
      </c>
      <c r="F81" s="363">
        <v>2</v>
      </c>
      <c r="G81" s="363"/>
      <c r="H81" s="363"/>
      <c r="I81" s="363">
        <v>1</v>
      </c>
      <c r="J81" s="363">
        <v>0</v>
      </c>
      <c r="K81" s="442">
        <v>66</v>
      </c>
      <c r="L81" s="363">
        <v>4</v>
      </c>
      <c r="M81" s="363">
        <v>6</v>
      </c>
      <c r="N81" s="363">
        <v>48</v>
      </c>
      <c r="O81" s="363">
        <v>10</v>
      </c>
      <c r="P81" s="363">
        <v>2</v>
      </c>
      <c r="Q81" s="363">
        <v>6</v>
      </c>
      <c r="R81" s="363">
        <v>2</v>
      </c>
    </row>
    <row r="82" spans="1:18" ht="15">
      <c r="A82" s="361" t="s">
        <v>420</v>
      </c>
      <c r="B82" s="211" t="s">
        <v>208</v>
      </c>
      <c r="C82" s="363">
        <v>12</v>
      </c>
      <c r="D82" s="363">
        <v>2</v>
      </c>
      <c r="E82" s="363">
        <v>2</v>
      </c>
      <c r="F82" s="363">
        <v>9</v>
      </c>
      <c r="G82" s="363">
        <v>3</v>
      </c>
      <c r="H82" s="363"/>
      <c r="I82" s="363"/>
      <c r="J82" s="363">
        <v>0</v>
      </c>
      <c r="K82" s="442">
        <v>200</v>
      </c>
      <c r="L82" s="363">
        <v>22</v>
      </c>
      <c r="M82" s="363">
        <v>21</v>
      </c>
      <c r="N82" s="363">
        <v>97</v>
      </c>
      <c r="O82" s="363">
        <v>27</v>
      </c>
      <c r="P82" s="363">
        <v>4</v>
      </c>
      <c r="Q82" s="363">
        <v>3</v>
      </c>
      <c r="R82" s="363">
        <v>3</v>
      </c>
    </row>
    <row r="83" spans="1:18" ht="15">
      <c r="A83" s="361" t="s">
        <v>403</v>
      </c>
      <c r="B83" s="211" t="s">
        <v>191</v>
      </c>
      <c r="C83" s="363">
        <v>4</v>
      </c>
      <c r="D83" s="363">
        <v>3</v>
      </c>
      <c r="E83" s="363">
        <v>0</v>
      </c>
      <c r="F83" s="363">
        <v>4</v>
      </c>
      <c r="G83" s="363"/>
      <c r="H83" s="363"/>
      <c r="I83" s="363"/>
      <c r="J83" s="363">
        <v>0</v>
      </c>
      <c r="K83" s="442">
        <v>75</v>
      </c>
      <c r="L83" s="363">
        <v>24</v>
      </c>
      <c r="M83" s="363">
        <v>16</v>
      </c>
      <c r="N83" s="363">
        <v>63</v>
      </c>
      <c r="O83" s="363">
        <v>19</v>
      </c>
      <c r="P83" s="363">
        <v>2</v>
      </c>
      <c r="Q83" s="363">
        <v>2</v>
      </c>
      <c r="R83" s="363">
        <v>5</v>
      </c>
    </row>
    <row r="84" spans="1:18" ht="15">
      <c r="A84" s="361" t="s">
        <v>402</v>
      </c>
      <c r="B84" s="211" t="s">
        <v>190</v>
      </c>
      <c r="C84" s="363">
        <v>6</v>
      </c>
      <c r="D84" s="363">
        <v>2</v>
      </c>
      <c r="E84" s="363">
        <v>0</v>
      </c>
      <c r="F84" s="363">
        <v>6</v>
      </c>
      <c r="G84" s="363">
        <v>2</v>
      </c>
      <c r="H84" s="363"/>
      <c r="I84" s="363">
        <v>3</v>
      </c>
      <c r="J84" s="363">
        <v>0</v>
      </c>
      <c r="K84" s="442">
        <v>94</v>
      </c>
      <c r="L84" s="363">
        <v>16</v>
      </c>
      <c r="M84" s="363">
        <v>12</v>
      </c>
      <c r="N84" s="363">
        <v>91</v>
      </c>
      <c r="O84" s="363">
        <v>49</v>
      </c>
      <c r="P84" s="363">
        <v>16</v>
      </c>
      <c r="Q84" s="363">
        <v>25</v>
      </c>
      <c r="R84" s="363">
        <v>37</v>
      </c>
    </row>
    <row r="85" spans="1:18" ht="15">
      <c r="A85" s="361" t="s">
        <v>392</v>
      </c>
      <c r="B85" s="211" t="s">
        <v>180</v>
      </c>
      <c r="C85" s="363">
        <v>4</v>
      </c>
      <c r="D85" s="363">
        <v>1</v>
      </c>
      <c r="E85" s="363">
        <v>1</v>
      </c>
      <c r="F85" s="363">
        <v>14</v>
      </c>
      <c r="G85" s="363">
        <v>3</v>
      </c>
      <c r="H85" s="363"/>
      <c r="I85" s="363"/>
      <c r="J85" s="363">
        <v>0</v>
      </c>
      <c r="K85" s="442">
        <v>56</v>
      </c>
      <c r="L85" s="363">
        <v>6</v>
      </c>
      <c r="M85" s="363">
        <v>14</v>
      </c>
      <c r="N85" s="363">
        <v>72</v>
      </c>
      <c r="O85" s="363">
        <v>53</v>
      </c>
      <c r="P85" s="363">
        <v>7</v>
      </c>
      <c r="Q85" s="363">
        <v>1</v>
      </c>
      <c r="R85" s="363">
        <v>1</v>
      </c>
    </row>
    <row r="86" spans="1:18" ht="15" customHeight="1">
      <c r="A86" s="675" t="s">
        <v>545</v>
      </c>
      <c r="B86" s="676"/>
      <c r="C86" s="363">
        <v>28</v>
      </c>
      <c r="D86" s="363">
        <v>9</v>
      </c>
      <c r="E86" s="363">
        <v>3</v>
      </c>
      <c r="F86" s="363">
        <v>35</v>
      </c>
      <c r="G86" s="363">
        <v>8</v>
      </c>
      <c r="H86" s="363">
        <v>0</v>
      </c>
      <c r="I86" s="363">
        <v>4</v>
      </c>
      <c r="J86" s="363">
        <v>0</v>
      </c>
      <c r="K86" s="442">
        <v>491</v>
      </c>
      <c r="L86" s="363">
        <v>72</v>
      </c>
      <c r="M86" s="363">
        <v>69</v>
      </c>
      <c r="N86" s="363">
        <v>371</v>
      </c>
      <c r="O86" s="363">
        <v>158</v>
      </c>
      <c r="P86" s="363">
        <v>31</v>
      </c>
      <c r="Q86" s="363">
        <v>37</v>
      </c>
      <c r="R86" s="363">
        <v>48</v>
      </c>
    </row>
    <row r="87" spans="1:18" ht="15" customHeight="1">
      <c r="A87" s="672" t="s">
        <v>566</v>
      </c>
      <c r="B87" s="673"/>
      <c r="C87" s="673"/>
      <c r="D87" s="673"/>
      <c r="E87" s="673"/>
      <c r="F87" s="673"/>
      <c r="G87" s="673"/>
      <c r="H87" s="673"/>
      <c r="I87" s="673"/>
      <c r="J87" s="673"/>
      <c r="K87" s="673"/>
      <c r="L87" s="673"/>
      <c r="M87" s="673"/>
      <c r="N87" s="673"/>
      <c r="O87" s="673"/>
      <c r="P87" s="673"/>
      <c r="Q87" s="673"/>
      <c r="R87" s="674"/>
    </row>
    <row r="88" spans="1:18" ht="15">
      <c r="A88" s="361" t="s">
        <v>390</v>
      </c>
      <c r="B88" s="211" t="s">
        <v>178</v>
      </c>
      <c r="C88" s="363">
        <v>44</v>
      </c>
      <c r="D88" s="363">
        <v>5</v>
      </c>
      <c r="E88" s="363">
        <v>2</v>
      </c>
      <c r="F88" s="363">
        <v>25</v>
      </c>
      <c r="G88" s="363">
        <v>5</v>
      </c>
      <c r="H88" s="363">
        <v>2</v>
      </c>
      <c r="I88" s="363"/>
      <c r="J88" s="363">
        <v>0</v>
      </c>
      <c r="K88" s="442">
        <v>735</v>
      </c>
      <c r="L88" s="363">
        <v>131</v>
      </c>
      <c r="M88" s="363">
        <v>93</v>
      </c>
      <c r="N88" s="363">
        <v>846</v>
      </c>
      <c r="O88" s="363">
        <v>142</v>
      </c>
      <c r="P88" s="363">
        <v>16</v>
      </c>
      <c r="Q88" s="363">
        <v>21</v>
      </c>
      <c r="R88" s="363">
        <v>14</v>
      </c>
    </row>
    <row r="89" spans="1:18" ht="15">
      <c r="A89" s="361" t="s">
        <v>410</v>
      </c>
      <c r="B89" s="211" t="s">
        <v>198</v>
      </c>
      <c r="C89" s="363">
        <v>19</v>
      </c>
      <c r="D89" s="363">
        <v>3</v>
      </c>
      <c r="E89" s="363">
        <v>0</v>
      </c>
      <c r="F89" s="363">
        <v>12</v>
      </c>
      <c r="G89" s="363">
        <v>6</v>
      </c>
      <c r="H89" s="363"/>
      <c r="I89" s="363"/>
      <c r="J89" s="363">
        <v>0</v>
      </c>
      <c r="K89" s="442">
        <v>203</v>
      </c>
      <c r="L89" s="363">
        <v>32</v>
      </c>
      <c r="M89" s="363">
        <v>18</v>
      </c>
      <c r="N89" s="363">
        <v>155</v>
      </c>
      <c r="O89" s="363">
        <v>67</v>
      </c>
      <c r="P89" s="363">
        <v>5</v>
      </c>
      <c r="Q89" s="363">
        <v>4</v>
      </c>
      <c r="R89" s="363">
        <v>1</v>
      </c>
    </row>
    <row r="90" spans="1:18" ht="15">
      <c r="A90" s="361" t="s">
        <v>418</v>
      </c>
      <c r="B90" s="211" t="s">
        <v>206</v>
      </c>
      <c r="C90" s="363">
        <v>12</v>
      </c>
      <c r="D90" s="363">
        <v>2</v>
      </c>
      <c r="E90" s="363">
        <v>0</v>
      </c>
      <c r="F90" s="363">
        <v>11</v>
      </c>
      <c r="G90" s="363">
        <v>1</v>
      </c>
      <c r="H90" s="363">
        <v>1</v>
      </c>
      <c r="I90" s="363"/>
      <c r="J90" s="363">
        <v>0</v>
      </c>
      <c r="K90" s="442">
        <v>84</v>
      </c>
      <c r="L90" s="363">
        <v>8</v>
      </c>
      <c r="M90" s="363">
        <v>5</v>
      </c>
      <c r="N90" s="363">
        <v>160</v>
      </c>
      <c r="O90" s="363">
        <v>47</v>
      </c>
      <c r="P90" s="363">
        <v>6</v>
      </c>
      <c r="Q90" s="363">
        <v>3</v>
      </c>
      <c r="R90" s="363">
        <v>5</v>
      </c>
    </row>
    <row r="91" spans="1:18" ht="15" customHeight="1">
      <c r="A91" s="675" t="s">
        <v>545</v>
      </c>
      <c r="B91" s="676"/>
      <c r="C91" s="363">
        <v>75</v>
      </c>
      <c r="D91" s="363">
        <v>10</v>
      </c>
      <c r="E91" s="363">
        <v>2</v>
      </c>
      <c r="F91" s="363">
        <v>48</v>
      </c>
      <c r="G91" s="363">
        <v>12</v>
      </c>
      <c r="H91" s="363">
        <v>3</v>
      </c>
      <c r="I91" s="363">
        <v>0</v>
      </c>
      <c r="J91" s="363">
        <v>0</v>
      </c>
      <c r="K91" s="442">
        <v>1022</v>
      </c>
      <c r="L91" s="363">
        <v>171</v>
      </c>
      <c r="M91" s="363">
        <v>116</v>
      </c>
      <c r="N91" s="363">
        <v>1161</v>
      </c>
      <c r="O91" s="363">
        <v>256</v>
      </c>
      <c r="P91" s="363">
        <v>27</v>
      </c>
      <c r="Q91" s="363">
        <v>28</v>
      </c>
      <c r="R91" s="363">
        <v>20</v>
      </c>
    </row>
    <row r="92" spans="1:18" ht="15" customHeight="1">
      <c r="A92" s="675" t="s">
        <v>546</v>
      </c>
      <c r="B92" s="676"/>
      <c r="C92" s="363">
        <v>103</v>
      </c>
      <c r="D92" s="363">
        <v>19</v>
      </c>
      <c r="E92" s="363">
        <v>5</v>
      </c>
      <c r="F92" s="363">
        <v>83</v>
      </c>
      <c r="G92" s="363">
        <v>20</v>
      </c>
      <c r="H92" s="363">
        <v>3</v>
      </c>
      <c r="I92" s="363">
        <v>4</v>
      </c>
      <c r="J92" s="363">
        <v>0</v>
      </c>
      <c r="K92" s="442">
        <v>1513</v>
      </c>
      <c r="L92" s="363">
        <v>243</v>
      </c>
      <c r="M92" s="363">
        <v>185</v>
      </c>
      <c r="N92" s="363">
        <v>1532</v>
      </c>
      <c r="O92" s="363">
        <v>414</v>
      </c>
      <c r="P92" s="363">
        <v>58</v>
      </c>
      <c r="Q92" s="363">
        <v>65</v>
      </c>
      <c r="R92" s="363">
        <v>68</v>
      </c>
    </row>
    <row r="93" spans="1:18" ht="15" customHeight="1">
      <c r="A93" s="669" t="s">
        <v>567</v>
      </c>
      <c r="B93" s="670"/>
      <c r="C93" s="670"/>
      <c r="D93" s="670"/>
      <c r="E93" s="670"/>
      <c r="F93" s="670"/>
      <c r="G93" s="670"/>
      <c r="H93" s="670"/>
      <c r="I93" s="670"/>
      <c r="J93" s="670"/>
      <c r="K93" s="670"/>
      <c r="L93" s="670"/>
      <c r="M93" s="670"/>
      <c r="N93" s="670"/>
      <c r="O93" s="670"/>
      <c r="P93" s="670"/>
      <c r="Q93" s="670"/>
      <c r="R93" s="671"/>
    </row>
    <row r="94" spans="1:18" ht="15" customHeight="1">
      <c r="A94" s="672" t="s">
        <v>568</v>
      </c>
      <c r="B94" s="673"/>
      <c r="C94" s="673"/>
      <c r="D94" s="673"/>
      <c r="E94" s="673"/>
      <c r="F94" s="673"/>
      <c r="G94" s="673"/>
      <c r="H94" s="673"/>
      <c r="I94" s="673"/>
      <c r="J94" s="673"/>
      <c r="K94" s="673"/>
      <c r="L94" s="673"/>
      <c r="M94" s="673"/>
      <c r="N94" s="673"/>
      <c r="O94" s="673"/>
      <c r="P94" s="673"/>
      <c r="Q94" s="673"/>
      <c r="R94" s="674"/>
    </row>
    <row r="95" spans="1:18" ht="15">
      <c r="A95" s="361" t="s">
        <v>419</v>
      </c>
      <c r="B95" s="211" t="s">
        <v>207</v>
      </c>
      <c r="C95" s="363">
        <v>15</v>
      </c>
      <c r="D95" s="363">
        <v>4</v>
      </c>
      <c r="E95" s="363">
        <v>0</v>
      </c>
      <c r="F95" s="363">
        <v>9</v>
      </c>
      <c r="G95" s="363">
        <v>4</v>
      </c>
      <c r="H95" s="363">
        <v>1</v>
      </c>
      <c r="I95" s="363"/>
      <c r="J95" s="363">
        <v>0</v>
      </c>
      <c r="K95" s="442">
        <v>139</v>
      </c>
      <c r="L95" s="363">
        <v>23</v>
      </c>
      <c r="M95" s="363">
        <v>10</v>
      </c>
      <c r="N95" s="363">
        <v>114</v>
      </c>
      <c r="O95" s="363">
        <v>88</v>
      </c>
      <c r="P95" s="363">
        <v>4</v>
      </c>
      <c r="Q95" s="363">
        <v>2</v>
      </c>
      <c r="R95" s="363">
        <v>4</v>
      </c>
    </row>
    <row r="96" spans="1:18" ht="15">
      <c r="A96" s="361" t="s">
        <v>430</v>
      </c>
      <c r="B96" s="211" t="s">
        <v>218</v>
      </c>
      <c r="C96" s="363">
        <v>7</v>
      </c>
      <c r="D96" s="363">
        <v>0</v>
      </c>
      <c r="E96" s="363">
        <v>0</v>
      </c>
      <c r="F96" s="363">
        <v>5</v>
      </c>
      <c r="G96" s="363">
        <v>3</v>
      </c>
      <c r="H96" s="363"/>
      <c r="I96" s="363"/>
      <c r="J96" s="363">
        <v>0</v>
      </c>
      <c r="K96" s="442">
        <v>84</v>
      </c>
      <c r="L96" s="363">
        <v>5</v>
      </c>
      <c r="M96" s="363">
        <v>7</v>
      </c>
      <c r="N96" s="363">
        <v>59</v>
      </c>
      <c r="O96" s="363">
        <v>41</v>
      </c>
      <c r="P96" s="363">
        <v>2</v>
      </c>
      <c r="Q96" s="363">
        <v>12</v>
      </c>
      <c r="R96" s="363">
        <v>6</v>
      </c>
    </row>
    <row r="97" spans="1:18" ht="15">
      <c r="A97" s="361" t="s">
        <v>426</v>
      </c>
      <c r="B97" s="211" t="s">
        <v>214</v>
      </c>
      <c r="C97" s="363">
        <v>4</v>
      </c>
      <c r="D97" s="363">
        <v>4</v>
      </c>
      <c r="E97" s="363">
        <v>0</v>
      </c>
      <c r="F97" s="363">
        <v>2</v>
      </c>
      <c r="G97" s="363">
        <v>3</v>
      </c>
      <c r="H97" s="363"/>
      <c r="I97" s="363"/>
      <c r="J97" s="363">
        <v>0</v>
      </c>
      <c r="K97" s="442">
        <v>37</v>
      </c>
      <c r="L97" s="363">
        <v>9</v>
      </c>
      <c r="M97" s="363">
        <v>3</v>
      </c>
      <c r="N97" s="363">
        <v>52</v>
      </c>
      <c r="O97" s="363">
        <v>65</v>
      </c>
      <c r="P97" s="363"/>
      <c r="Q97" s="363">
        <v>3</v>
      </c>
      <c r="R97" s="363">
        <v>1</v>
      </c>
    </row>
    <row r="98" spans="1:18" ht="15" customHeight="1">
      <c r="A98" s="675" t="s">
        <v>545</v>
      </c>
      <c r="B98" s="676"/>
      <c r="C98" s="363">
        <v>26</v>
      </c>
      <c r="D98" s="363">
        <v>8</v>
      </c>
      <c r="E98" s="363">
        <v>0</v>
      </c>
      <c r="F98" s="363">
        <v>16</v>
      </c>
      <c r="G98" s="363">
        <v>10</v>
      </c>
      <c r="H98" s="363">
        <v>1</v>
      </c>
      <c r="I98" s="363">
        <v>0</v>
      </c>
      <c r="J98" s="363">
        <v>0</v>
      </c>
      <c r="K98" s="442">
        <v>260</v>
      </c>
      <c r="L98" s="363">
        <v>37</v>
      </c>
      <c r="M98" s="363">
        <v>20</v>
      </c>
      <c r="N98" s="363">
        <v>225</v>
      </c>
      <c r="O98" s="363">
        <v>194</v>
      </c>
      <c r="P98" s="363">
        <v>6</v>
      </c>
      <c r="Q98" s="363">
        <v>17</v>
      </c>
      <c r="R98" s="363">
        <v>11</v>
      </c>
    </row>
    <row r="99" spans="1:18" ht="15" customHeight="1">
      <c r="A99" s="672" t="s">
        <v>569</v>
      </c>
      <c r="B99" s="673"/>
      <c r="C99" s="673"/>
      <c r="D99" s="673"/>
      <c r="E99" s="673"/>
      <c r="F99" s="673"/>
      <c r="G99" s="673"/>
      <c r="H99" s="673"/>
      <c r="I99" s="673"/>
      <c r="J99" s="673"/>
      <c r="K99" s="673"/>
      <c r="L99" s="673"/>
      <c r="M99" s="673"/>
      <c r="N99" s="673"/>
      <c r="O99" s="673"/>
      <c r="P99" s="673"/>
      <c r="Q99" s="673"/>
      <c r="R99" s="674"/>
    </row>
    <row r="100" spans="1:18" ht="15">
      <c r="A100" s="361" t="s">
        <v>389</v>
      </c>
      <c r="B100" s="211" t="s">
        <v>177</v>
      </c>
      <c r="C100" s="363">
        <v>6</v>
      </c>
      <c r="D100" s="363">
        <v>2</v>
      </c>
      <c r="E100" s="363">
        <v>0</v>
      </c>
      <c r="F100" s="363">
        <v>6</v>
      </c>
      <c r="G100" s="363">
        <v>4</v>
      </c>
      <c r="H100" s="363">
        <v>1</v>
      </c>
      <c r="I100" s="363"/>
      <c r="J100" s="363">
        <v>0</v>
      </c>
      <c r="K100" s="442">
        <v>95</v>
      </c>
      <c r="L100" s="363">
        <v>13</v>
      </c>
      <c r="M100" s="363">
        <v>13</v>
      </c>
      <c r="N100" s="363">
        <v>74</v>
      </c>
      <c r="O100" s="363">
        <v>44</v>
      </c>
      <c r="P100" s="363">
        <v>7</v>
      </c>
      <c r="Q100" s="363">
        <v>9</v>
      </c>
      <c r="R100" s="363">
        <v>4</v>
      </c>
    </row>
    <row r="101" spans="1:18" ht="15">
      <c r="A101" s="361" t="s">
        <v>370</v>
      </c>
      <c r="B101" s="211" t="s">
        <v>159</v>
      </c>
      <c r="C101" s="363">
        <v>1</v>
      </c>
      <c r="D101" s="363">
        <v>1</v>
      </c>
      <c r="E101" s="363">
        <v>0</v>
      </c>
      <c r="F101" s="363">
        <v>1</v>
      </c>
      <c r="G101" s="363">
        <v>3</v>
      </c>
      <c r="H101" s="363">
        <v>1</v>
      </c>
      <c r="I101" s="363">
        <v>1</v>
      </c>
      <c r="J101" s="363">
        <v>2</v>
      </c>
      <c r="K101" s="442">
        <v>50</v>
      </c>
      <c r="L101" s="363">
        <v>4</v>
      </c>
      <c r="M101" s="363">
        <v>1</v>
      </c>
      <c r="N101" s="363">
        <v>24</v>
      </c>
      <c r="O101" s="363">
        <v>22</v>
      </c>
      <c r="P101" s="363">
        <v>5</v>
      </c>
      <c r="Q101" s="363">
        <v>5</v>
      </c>
      <c r="R101" s="363">
        <v>8</v>
      </c>
    </row>
    <row r="102" spans="1:18" ht="15">
      <c r="A102" s="361" t="s">
        <v>409</v>
      </c>
      <c r="B102" s="211" t="s">
        <v>197</v>
      </c>
      <c r="C102" s="363">
        <v>1</v>
      </c>
      <c r="D102" s="363">
        <v>2</v>
      </c>
      <c r="E102" s="363">
        <v>0</v>
      </c>
      <c r="F102" s="363">
        <v>1</v>
      </c>
      <c r="G102" s="363"/>
      <c r="H102" s="363"/>
      <c r="I102" s="363">
        <v>1</v>
      </c>
      <c r="J102" s="363">
        <v>0</v>
      </c>
      <c r="K102" s="442">
        <v>32</v>
      </c>
      <c r="L102" s="363">
        <v>7</v>
      </c>
      <c r="M102" s="363">
        <v>3</v>
      </c>
      <c r="N102" s="363">
        <v>41</v>
      </c>
      <c r="O102" s="363">
        <v>15</v>
      </c>
      <c r="P102" s="363">
        <v>6</v>
      </c>
      <c r="Q102" s="363">
        <v>6</v>
      </c>
      <c r="R102" s="363">
        <v>4</v>
      </c>
    </row>
    <row r="103" spans="1:18" ht="15" customHeight="1">
      <c r="A103" s="675" t="s">
        <v>545</v>
      </c>
      <c r="B103" s="676"/>
      <c r="C103" s="363">
        <v>8</v>
      </c>
      <c r="D103" s="363">
        <v>5</v>
      </c>
      <c r="E103" s="363">
        <v>0</v>
      </c>
      <c r="F103" s="363">
        <v>8</v>
      </c>
      <c r="G103" s="363">
        <v>7</v>
      </c>
      <c r="H103" s="363">
        <v>2</v>
      </c>
      <c r="I103" s="363">
        <v>2</v>
      </c>
      <c r="J103" s="363">
        <v>2</v>
      </c>
      <c r="K103" s="442">
        <v>177</v>
      </c>
      <c r="L103" s="363">
        <v>24</v>
      </c>
      <c r="M103" s="363">
        <v>17</v>
      </c>
      <c r="N103" s="363">
        <v>139</v>
      </c>
      <c r="O103" s="363">
        <v>81</v>
      </c>
      <c r="P103" s="363">
        <v>18</v>
      </c>
      <c r="Q103" s="363">
        <v>20</v>
      </c>
      <c r="R103" s="363">
        <v>16</v>
      </c>
    </row>
    <row r="104" spans="1:18" ht="15" customHeight="1">
      <c r="A104" s="672" t="s">
        <v>570</v>
      </c>
      <c r="B104" s="673"/>
      <c r="C104" s="673"/>
      <c r="D104" s="673"/>
      <c r="E104" s="673"/>
      <c r="F104" s="673"/>
      <c r="G104" s="673"/>
      <c r="H104" s="673"/>
      <c r="I104" s="673"/>
      <c r="J104" s="673"/>
      <c r="K104" s="673"/>
      <c r="L104" s="673"/>
      <c r="M104" s="673"/>
      <c r="N104" s="673"/>
      <c r="O104" s="673"/>
      <c r="P104" s="673"/>
      <c r="Q104" s="673"/>
      <c r="R104" s="674"/>
    </row>
    <row r="105" spans="1:18" ht="15">
      <c r="A105" s="361" t="s">
        <v>407</v>
      </c>
      <c r="B105" s="211" t="s">
        <v>195</v>
      </c>
      <c r="C105" s="363">
        <v>32</v>
      </c>
      <c r="D105" s="363">
        <v>6</v>
      </c>
      <c r="E105" s="363">
        <v>2</v>
      </c>
      <c r="F105" s="363">
        <v>43</v>
      </c>
      <c r="G105" s="363">
        <v>8</v>
      </c>
      <c r="H105" s="363">
        <v>1</v>
      </c>
      <c r="I105" s="363"/>
      <c r="J105" s="363">
        <v>0</v>
      </c>
      <c r="K105" s="442">
        <v>473</v>
      </c>
      <c r="L105" s="363">
        <v>58</v>
      </c>
      <c r="M105" s="363">
        <v>35</v>
      </c>
      <c r="N105" s="363">
        <v>443</v>
      </c>
      <c r="O105" s="363">
        <v>153</v>
      </c>
      <c r="P105" s="363">
        <v>9</v>
      </c>
      <c r="Q105" s="363">
        <v>4</v>
      </c>
      <c r="R105" s="363">
        <v>7</v>
      </c>
    </row>
    <row r="106" spans="1:18" ht="15">
      <c r="A106" s="361" t="s">
        <v>412</v>
      </c>
      <c r="B106" s="211" t="s">
        <v>200</v>
      </c>
      <c r="C106" s="363">
        <v>10</v>
      </c>
      <c r="D106" s="363">
        <v>0</v>
      </c>
      <c r="E106" s="363">
        <v>0</v>
      </c>
      <c r="F106" s="363">
        <v>11</v>
      </c>
      <c r="G106" s="363">
        <v>3</v>
      </c>
      <c r="H106" s="363"/>
      <c r="I106" s="363"/>
      <c r="J106" s="363">
        <v>0</v>
      </c>
      <c r="K106" s="442">
        <v>130</v>
      </c>
      <c r="L106" s="363">
        <v>18</v>
      </c>
      <c r="M106" s="363">
        <v>13</v>
      </c>
      <c r="N106" s="363">
        <v>175</v>
      </c>
      <c r="O106" s="363">
        <v>84</v>
      </c>
      <c r="P106" s="363">
        <v>3</v>
      </c>
      <c r="Q106" s="363">
        <v>7</v>
      </c>
      <c r="R106" s="363">
        <v>7</v>
      </c>
    </row>
    <row r="107" spans="1:18" ht="15">
      <c r="A107" s="361" t="s">
        <v>371</v>
      </c>
      <c r="B107" s="211" t="s">
        <v>160</v>
      </c>
      <c r="C107" s="363">
        <v>22</v>
      </c>
      <c r="D107" s="363">
        <v>0</v>
      </c>
      <c r="E107" s="363">
        <v>0</v>
      </c>
      <c r="F107" s="363">
        <v>18</v>
      </c>
      <c r="G107" s="363">
        <v>13</v>
      </c>
      <c r="H107" s="363">
        <v>2</v>
      </c>
      <c r="I107" s="363"/>
      <c r="J107" s="363">
        <v>0</v>
      </c>
      <c r="K107" s="442">
        <v>179</v>
      </c>
      <c r="L107" s="363">
        <v>11</v>
      </c>
      <c r="M107" s="363">
        <v>14</v>
      </c>
      <c r="N107" s="363">
        <v>152</v>
      </c>
      <c r="O107" s="363">
        <v>89</v>
      </c>
      <c r="P107" s="363">
        <v>19</v>
      </c>
      <c r="Q107" s="363">
        <v>5</v>
      </c>
      <c r="R107" s="363">
        <v>6</v>
      </c>
    </row>
    <row r="108" spans="1:18" ht="15">
      <c r="A108" s="361" t="s">
        <v>357</v>
      </c>
      <c r="B108" s="211" t="s">
        <v>146</v>
      </c>
      <c r="C108" s="363">
        <v>11</v>
      </c>
      <c r="D108" s="363">
        <v>1</v>
      </c>
      <c r="E108" s="363">
        <v>0</v>
      </c>
      <c r="F108" s="363">
        <v>11</v>
      </c>
      <c r="G108" s="363"/>
      <c r="H108" s="363">
        <v>1</v>
      </c>
      <c r="I108" s="363"/>
      <c r="J108" s="363">
        <v>0</v>
      </c>
      <c r="K108" s="442">
        <v>87</v>
      </c>
      <c r="L108" s="363">
        <v>13</v>
      </c>
      <c r="M108" s="363">
        <v>10</v>
      </c>
      <c r="N108" s="363">
        <v>73</v>
      </c>
      <c r="O108" s="363">
        <v>24</v>
      </c>
      <c r="P108" s="363">
        <v>2</v>
      </c>
      <c r="Q108" s="363">
        <v>3</v>
      </c>
      <c r="R108" s="363">
        <v>1</v>
      </c>
    </row>
    <row r="109" spans="1:18" ht="15" customHeight="1">
      <c r="A109" s="675" t="s">
        <v>545</v>
      </c>
      <c r="B109" s="676"/>
      <c r="C109" s="363">
        <v>75</v>
      </c>
      <c r="D109" s="363">
        <v>7</v>
      </c>
      <c r="E109" s="363">
        <v>2</v>
      </c>
      <c r="F109" s="363">
        <v>83</v>
      </c>
      <c r="G109" s="363">
        <v>24</v>
      </c>
      <c r="H109" s="363">
        <v>4</v>
      </c>
      <c r="I109" s="363">
        <v>0</v>
      </c>
      <c r="J109" s="363">
        <v>0</v>
      </c>
      <c r="K109" s="442">
        <v>869</v>
      </c>
      <c r="L109" s="363">
        <v>100</v>
      </c>
      <c r="M109" s="363">
        <v>72</v>
      </c>
      <c r="N109" s="363">
        <v>843</v>
      </c>
      <c r="O109" s="363">
        <v>350</v>
      </c>
      <c r="P109" s="363">
        <v>33</v>
      </c>
      <c r="Q109" s="363">
        <v>19</v>
      </c>
      <c r="R109" s="363">
        <v>21</v>
      </c>
    </row>
    <row r="110" spans="1:18" ht="15" customHeight="1">
      <c r="A110" s="675" t="s">
        <v>546</v>
      </c>
      <c r="B110" s="676"/>
      <c r="C110" s="363">
        <v>109</v>
      </c>
      <c r="D110" s="363">
        <v>20</v>
      </c>
      <c r="E110" s="363">
        <v>2</v>
      </c>
      <c r="F110" s="363">
        <v>107</v>
      </c>
      <c r="G110" s="363">
        <v>41</v>
      </c>
      <c r="H110" s="363">
        <v>7</v>
      </c>
      <c r="I110" s="363">
        <v>2</v>
      </c>
      <c r="J110" s="363">
        <v>2</v>
      </c>
      <c r="K110" s="442">
        <v>1306</v>
      </c>
      <c r="L110" s="363">
        <v>161</v>
      </c>
      <c r="M110" s="363">
        <v>109</v>
      </c>
      <c r="N110" s="363">
        <v>1207</v>
      </c>
      <c r="O110" s="363">
        <v>625</v>
      </c>
      <c r="P110" s="363">
        <v>57</v>
      </c>
      <c r="Q110" s="363">
        <v>56</v>
      </c>
      <c r="R110" s="363">
        <v>48</v>
      </c>
    </row>
    <row r="111" spans="1:18" ht="15" customHeight="1">
      <c r="A111" s="669" t="s">
        <v>571</v>
      </c>
      <c r="B111" s="670"/>
      <c r="C111" s="670"/>
      <c r="D111" s="670"/>
      <c r="E111" s="670"/>
      <c r="F111" s="670"/>
      <c r="G111" s="670"/>
      <c r="H111" s="670"/>
      <c r="I111" s="670"/>
      <c r="J111" s="670"/>
      <c r="K111" s="670"/>
      <c r="L111" s="670"/>
      <c r="M111" s="670"/>
      <c r="N111" s="670"/>
      <c r="O111" s="670"/>
      <c r="P111" s="670"/>
      <c r="Q111" s="670"/>
      <c r="R111" s="671"/>
    </row>
    <row r="112" spans="1:18" ht="15" customHeight="1">
      <c r="A112" s="672" t="s">
        <v>572</v>
      </c>
      <c r="B112" s="673"/>
      <c r="C112" s="673"/>
      <c r="D112" s="673"/>
      <c r="E112" s="673"/>
      <c r="F112" s="673"/>
      <c r="G112" s="673"/>
      <c r="H112" s="673"/>
      <c r="I112" s="673"/>
      <c r="J112" s="673"/>
      <c r="K112" s="673"/>
      <c r="L112" s="673"/>
      <c r="M112" s="673"/>
      <c r="N112" s="673"/>
      <c r="O112" s="673"/>
      <c r="P112" s="673"/>
      <c r="Q112" s="673"/>
      <c r="R112" s="674"/>
    </row>
    <row r="113" spans="1:18" ht="15">
      <c r="A113" s="361" t="s">
        <v>413</v>
      </c>
      <c r="B113" s="211" t="s">
        <v>201</v>
      </c>
      <c r="C113" s="363">
        <v>37</v>
      </c>
      <c r="D113" s="363">
        <v>2</v>
      </c>
      <c r="E113" s="363">
        <v>1</v>
      </c>
      <c r="F113" s="363">
        <v>5</v>
      </c>
      <c r="G113" s="363">
        <v>5</v>
      </c>
      <c r="H113" s="363"/>
      <c r="I113" s="363"/>
      <c r="J113" s="363">
        <v>1</v>
      </c>
      <c r="K113" s="442">
        <v>337</v>
      </c>
      <c r="L113" s="363">
        <v>21</v>
      </c>
      <c r="M113" s="363">
        <v>12</v>
      </c>
      <c r="N113" s="363">
        <v>107</v>
      </c>
      <c r="O113" s="363">
        <v>52</v>
      </c>
      <c r="P113" s="363">
        <v>2</v>
      </c>
      <c r="Q113" s="363">
        <v>4</v>
      </c>
      <c r="R113" s="363">
        <v>4</v>
      </c>
    </row>
    <row r="114" spans="1:18" ht="15">
      <c r="A114" s="361" t="s">
        <v>404</v>
      </c>
      <c r="B114" s="211" t="s">
        <v>192</v>
      </c>
      <c r="C114" s="363">
        <v>16</v>
      </c>
      <c r="D114" s="363">
        <v>1</v>
      </c>
      <c r="E114" s="363">
        <v>1</v>
      </c>
      <c r="F114" s="363">
        <v>12</v>
      </c>
      <c r="G114" s="363">
        <v>6</v>
      </c>
      <c r="H114" s="363"/>
      <c r="I114" s="363"/>
      <c r="J114" s="363">
        <v>0</v>
      </c>
      <c r="K114" s="442">
        <v>180</v>
      </c>
      <c r="L114" s="363">
        <v>13</v>
      </c>
      <c r="M114" s="363">
        <v>18</v>
      </c>
      <c r="N114" s="363">
        <v>134</v>
      </c>
      <c r="O114" s="363">
        <v>81</v>
      </c>
      <c r="P114" s="363">
        <v>2</v>
      </c>
      <c r="Q114" s="363">
        <v>7</v>
      </c>
      <c r="R114" s="363">
        <v>1</v>
      </c>
    </row>
    <row r="115" spans="1:18" ht="15">
      <c r="A115" s="361" t="s">
        <v>380</v>
      </c>
      <c r="B115" s="211" t="s">
        <v>169</v>
      </c>
      <c r="C115" s="363">
        <v>14</v>
      </c>
      <c r="D115" s="363">
        <v>1</v>
      </c>
      <c r="E115" s="363">
        <v>1</v>
      </c>
      <c r="F115" s="363">
        <v>3</v>
      </c>
      <c r="G115" s="363">
        <v>1</v>
      </c>
      <c r="H115" s="363">
        <v>1</v>
      </c>
      <c r="I115" s="363"/>
      <c r="J115" s="363">
        <v>0</v>
      </c>
      <c r="K115" s="442">
        <v>100</v>
      </c>
      <c r="L115" s="363">
        <v>18</v>
      </c>
      <c r="M115" s="363">
        <v>8</v>
      </c>
      <c r="N115" s="363">
        <v>91</v>
      </c>
      <c r="O115" s="363">
        <v>29</v>
      </c>
      <c r="P115" s="363">
        <v>3</v>
      </c>
      <c r="Q115" s="363">
        <v>10</v>
      </c>
      <c r="R115" s="363">
        <v>5</v>
      </c>
    </row>
    <row r="116" spans="1:18" ht="15">
      <c r="A116" s="361" t="s">
        <v>405</v>
      </c>
      <c r="B116" s="211" t="s">
        <v>193</v>
      </c>
      <c r="C116" s="363">
        <v>9</v>
      </c>
      <c r="D116" s="363">
        <v>0</v>
      </c>
      <c r="E116" s="363">
        <v>0</v>
      </c>
      <c r="F116" s="363">
        <v>3</v>
      </c>
      <c r="G116" s="363"/>
      <c r="H116" s="363">
        <v>1</v>
      </c>
      <c r="I116" s="363"/>
      <c r="J116" s="363">
        <v>0</v>
      </c>
      <c r="K116" s="442">
        <v>87</v>
      </c>
      <c r="L116" s="363">
        <v>19</v>
      </c>
      <c r="M116" s="363">
        <v>14</v>
      </c>
      <c r="N116" s="363">
        <v>88</v>
      </c>
      <c r="O116" s="363">
        <v>42</v>
      </c>
      <c r="P116" s="363">
        <v>6</v>
      </c>
      <c r="Q116" s="363">
        <v>4</v>
      </c>
      <c r="R116" s="363">
        <v>7</v>
      </c>
    </row>
    <row r="117" spans="1:18" ht="15">
      <c r="A117" s="361" t="s">
        <v>360</v>
      </c>
      <c r="B117" s="211" t="s">
        <v>149</v>
      </c>
      <c r="C117" s="363">
        <v>4</v>
      </c>
      <c r="D117" s="363">
        <v>0</v>
      </c>
      <c r="E117" s="363">
        <v>0</v>
      </c>
      <c r="F117" s="363">
        <v>2</v>
      </c>
      <c r="G117" s="363">
        <v>1</v>
      </c>
      <c r="H117" s="363"/>
      <c r="I117" s="363"/>
      <c r="J117" s="363">
        <v>0</v>
      </c>
      <c r="K117" s="442">
        <v>48</v>
      </c>
      <c r="L117" s="363">
        <v>3</v>
      </c>
      <c r="M117" s="363">
        <v>3</v>
      </c>
      <c r="N117" s="363">
        <v>45</v>
      </c>
      <c r="O117" s="363">
        <v>20</v>
      </c>
      <c r="P117" s="363">
        <v>3</v>
      </c>
      <c r="Q117" s="363">
        <v>2</v>
      </c>
      <c r="R117" s="363">
        <v>1</v>
      </c>
    </row>
    <row r="118" spans="1:18" ht="15">
      <c r="A118" s="361" t="s">
        <v>381</v>
      </c>
      <c r="B118" s="211" t="s">
        <v>170</v>
      </c>
      <c r="C118" s="363">
        <v>1</v>
      </c>
      <c r="D118" s="363">
        <v>1</v>
      </c>
      <c r="E118" s="363">
        <v>0</v>
      </c>
      <c r="F118" s="363">
        <v>6</v>
      </c>
      <c r="G118" s="363">
        <v>5</v>
      </c>
      <c r="H118" s="363">
        <v>1</v>
      </c>
      <c r="I118" s="363">
        <v>1</v>
      </c>
      <c r="J118" s="363">
        <v>0</v>
      </c>
      <c r="K118" s="442">
        <v>20</v>
      </c>
      <c r="L118" s="363">
        <v>2</v>
      </c>
      <c r="M118" s="363">
        <v>4</v>
      </c>
      <c r="N118" s="363">
        <v>45</v>
      </c>
      <c r="O118" s="363">
        <v>26</v>
      </c>
      <c r="P118" s="363">
        <v>5</v>
      </c>
      <c r="Q118" s="363">
        <v>4</v>
      </c>
      <c r="R118" s="363">
        <v>3</v>
      </c>
    </row>
    <row r="119" spans="1:18" ht="15" customHeight="1">
      <c r="A119" s="675" t="s">
        <v>545</v>
      </c>
      <c r="B119" s="676"/>
      <c r="C119" s="363">
        <v>81</v>
      </c>
      <c r="D119" s="363">
        <v>5</v>
      </c>
      <c r="E119" s="363">
        <v>3</v>
      </c>
      <c r="F119" s="363">
        <v>31</v>
      </c>
      <c r="G119" s="363">
        <v>18</v>
      </c>
      <c r="H119" s="363">
        <v>3</v>
      </c>
      <c r="I119" s="363">
        <v>1</v>
      </c>
      <c r="J119" s="363">
        <v>1</v>
      </c>
      <c r="K119" s="442">
        <v>772</v>
      </c>
      <c r="L119" s="363">
        <v>76</v>
      </c>
      <c r="M119" s="363">
        <v>59</v>
      </c>
      <c r="N119" s="363">
        <v>510</v>
      </c>
      <c r="O119" s="363">
        <v>250</v>
      </c>
      <c r="P119" s="363">
        <v>21</v>
      </c>
      <c r="Q119" s="363">
        <v>31</v>
      </c>
      <c r="R119" s="363">
        <v>21</v>
      </c>
    </row>
    <row r="120" spans="1:18" ht="15" customHeight="1">
      <c r="A120" s="675" t="s">
        <v>546</v>
      </c>
      <c r="B120" s="676"/>
      <c r="C120" s="363">
        <v>81</v>
      </c>
      <c r="D120" s="363">
        <v>5</v>
      </c>
      <c r="E120" s="363">
        <v>3</v>
      </c>
      <c r="F120" s="363">
        <v>31</v>
      </c>
      <c r="G120" s="363">
        <v>18</v>
      </c>
      <c r="H120" s="363">
        <v>3</v>
      </c>
      <c r="I120" s="363">
        <v>1</v>
      </c>
      <c r="J120" s="363">
        <v>1</v>
      </c>
      <c r="K120" s="442">
        <v>772</v>
      </c>
      <c r="L120" s="363">
        <v>76</v>
      </c>
      <c r="M120" s="363">
        <v>59</v>
      </c>
      <c r="N120" s="363">
        <v>510</v>
      </c>
      <c r="O120" s="363">
        <v>250</v>
      </c>
      <c r="P120" s="363">
        <v>21</v>
      </c>
      <c r="Q120" s="363">
        <v>31</v>
      </c>
      <c r="R120" s="363">
        <v>21</v>
      </c>
    </row>
    <row r="121" spans="1:18" ht="15" customHeight="1">
      <c r="A121" s="669" t="s">
        <v>573</v>
      </c>
      <c r="B121" s="670"/>
      <c r="C121" s="670"/>
      <c r="D121" s="670"/>
      <c r="E121" s="670"/>
      <c r="F121" s="670"/>
      <c r="G121" s="670"/>
      <c r="H121" s="670"/>
      <c r="I121" s="670"/>
      <c r="J121" s="670"/>
      <c r="K121" s="670"/>
      <c r="L121" s="670"/>
      <c r="M121" s="670"/>
      <c r="N121" s="670"/>
      <c r="O121" s="670"/>
      <c r="P121" s="670"/>
      <c r="Q121" s="670"/>
      <c r="R121" s="671"/>
    </row>
    <row r="122" spans="1:18" ht="15" customHeight="1">
      <c r="A122" s="672" t="s">
        <v>574</v>
      </c>
      <c r="B122" s="673"/>
      <c r="C122" s="673"/>
      <c r="D122" s="673"/>
      <c r="E122" s="673"/>
      <c r="F122" s="673"/>
      <c r="G122" s="673"/>
      <c r="H122" s="673"/>
      <c r="I122" s="673"/>
      <c r="J122" s="673"/>
      <c r="K122" s="673"/>
      <c r="L122" s="673"/>
      <c r="M122" s="673"/>
      <c r="N122" s="673"/>
      <c r="O122" s="673"/>
      <c r="P122" s="673"/>
      <c r="Q122" s="673"/>
      <c r="R122" s="674"/>
    </row>
    <row r="123" spans="1:18" ht="15">
      <c r="A123" s="361" t="s">
        <v>377</v>
      </c>
      <c r="B123" s="211" t="s">
        <v>166</v>
      </c>
      <c r="C123" s="363">
        <v>18</v>
      </c>
      <c r="D123" s="363">
        <v>4</v>
      </c>
      <c r="E123" s="363">
        <v>0</v>
      </c>
      <c r="F123" s="363">
        <v>6</v>
      </c>
      <c r="G123" s="363">
        <v>4</v>
      </c>
      <c r="H123" s="363">
        <v>1</v>
      </c>
      <c r="I123" s="363">
        <v>2</v>
      </c>
      <c r="J123" s="363">
        <v>0</v>
      </c>
      <c r="K123" s="442">
        <v>160</v>
      </c>
      <c r="L123" s="363">
        <v>18</v>
      </c>
      <c r="M123" s="363">
        <v>17</v>
      </c>
      <c r="N123" s="363">
        <v>74</v>
      </c>
      <c r="O123" s="363">
        <v>36</v>
      </c>
      <c r="P123" s="363">
        <v>5</v>
      </c>
      <c r="Q123" s="363">
        <v>16</v>
      </c>
      <c r="R123" s="363">
        <v>6</v>
      </c>
    </row>
    <row r="124" spans="1:18" ht="15">
      <c r="A124" s="361" t="s">
        <v>376</v>
      </c>
      <c r="B124" s="211" t="s">
        <v>165</v>
      </c>
      <c r="C124" s="363">
        <v>10</v>
      </c>
      <c r="D124" s="363">
        <v>1</v>
      </c>
      <c r="E124" s="363">
        <v>0</v>
      </c>
      <c r="F124" s="363">
        <v>10</v>
      </c>
      <c r="G124" s="363">
        <v>12</v>
      </c>
      <c r="H124" s="363"/>
      <c r="I124" s="363"/>
      <c r="J124" s="363">
        <v>0</v>
      </c>
      <c r="K124" s="442">
        <v>66</v>
      </c>
      <c r="L124" s="363">
        <v>9</v>
      </c>
      <c r="M124" s="363">
        <v>10</v>
      </c>
      <c r="N124" s="363">
        <v>111</v>
      </c>
      <c r="O124" s="363">
        <v>55</v>
      </c>
      <c r="P124" s="363">
        <v>1</v>
      </c>
      <c r="Q124" s="363">
        <v>4</v>
      </c>
      <c r="R124" s="363">
        <v>1</v>
      </c>
    </row>
    <row r="125" spans="1:18" ht="15">
      <c r="A125" s="361" t="s">
        <v>421</v>
      </c>
      <c r="B125" s="211" t="s">
        <v>209</v>
      </c>
      <c r="C125" s="363">
        <v>0</v>
      </c>
      <c r="D125" s="363">
        <v>0</v>
      </c>
      <c r="E125" s="363">
        <v>0</v>
      </c>
      <c r="F125" s="363"/>
      <c r="G125" s="363"/>
      <c r="H125" s="363"/>
      <c r="I125" s="363"/>
      <c r="J125" s="363">
        <v>0</v>
      </c>
      <c r="K125" s="442">
        <v>17</v>
      </c>
      <c r="L125" s="363">
        <v>0</v>
      </c>
      <c r="M125" s="363">
        <v>0</v>
      </c>
      <c r="N125" s="363">
        <v>16</v>
      </c>
      <c r="O125" s="363">
        <v>6</v>
      </c>
      <c r="P125" s="363">
        <v>1</v>
      </c>
      <c r="Q125" s="363">
        <v>2</v>
      </c>
      <c r="R125" s="363">
        <v>2</v>
      </c>
    </row>
    <row r="126" spans="1:18" ht="15" customHeight="1">
      <c r="A126" s="675" t="s">
        <v>545</v>
      </c>
      <c r="B126" s="676"/>
      <c r="C126" s="363">
        <v>28</v>
      </c>
      <c r="D126" s="363">
        <v>5</v>
      </c>
      <c r="E126" s="363">
        <v>0</v>
      </c>
      <c r="F126" s="363">
        <v>16</v>
      </c>
      <c r="G126" s="363">
        <v>16</v>
      </c>
      <c r="H126" s="363">
        <v>1</v>
      </c>
      <c r="I126" s="363">
        <v>2</v>
      </c>
      <c r="J126" s="363">
        <v>0</v>
      </c>
      <c r="K126" s="442">
        <v>243</v>
      </c>
      <c r="L126" s="363">
        <v>27</v>
      </c>
      <c r="M126" s="363">
        <v>27</v>
      </c>
      <c r="N126" s="363">
        <v>201</v>
      </c>
      <c r="O126" s="363">
        <v>97</v>
      </c>
      <c r="P126" s="363">
        <v>7</v>
      </c>
      <c r="Q126" s="363">
        <v>22</v>
      </c>
      <c r="R126" s="363">
        <v>9</v>
      </c>
    </row>
    <row r="127" spans="1:18" ht="15" customHeight="1">
      <c r="A127" s="672" t="s">
        <v>575</v>
      </c>
      <c r="B127" s="673"/>
      <c r="C127" s="673"/>
      <c r="D127" s="673"/>
      <c r="E127" s="673"/>
      <c r="F127" s="673"/>
      <c r="G127" s="673"/>
      <c r="H127" s="673"/>
      <c r="I127" s="673"/>
      <c r="J127" s="673"/>
      <c r="K127" s="673"/>
      <c r="L127" s="673"/>
      <c r="M127" s="673"/>
      <c r="N127" s="673"/>
      <c r="O127" s="673"/>
      <c r="P127" s="673"/>
      <c r="Q127" s="673"/>
      <c r="R127" s="674"/>
    </row>
    <row r="128" spans="1:18" ht="15">
      <c r="A128" s="361" t="s">
        <v>356</v>
      </c>
      <c r="B128" s="211" t="s">
        <v>145</v>
      </c>
      <c r="C128" s="363">
        <v>7</v>
      </c>
      <c r="D128" s="363">
        <v>0</v>
      </c>
      <c r="E128" s="363">
        <v>0</v>
      </c>
      <c r="F128" s="363">
        <v>9</v>
      </c>
      <c r="G128" s="363">
        <v>2</v>
      </c>
      <c r="H128" s="363"/>
      <c r="I128" s="363"/>
      <c r="J128" s="363">
        <v>0</v>
      </c>
      <c r="K128" s="442">
        <v>80</v>
      </c>
      <c r="L128" s="363">
        <v>5</v>
      </c>
      <c r="M128" s="363">
        <v>2</v>
      </c>
      <c r="N128" s="363">
        <v>101</v>
      </c>
      <c r="O128" s="363">
        <v>11</v>
      </c>
      <c r="P128" s="363">
        <v>2</v>
      </c>
      <c r="Q128" s="363">
        <v>2</v>
      </c>
      <c r="R128" s="363">
        <v>1</v>
      </c>
    </row>
    <row r="129" spans="1:18" ht="15">
      <c r="A129" s="361" t="s">
        <v>388</v>
      </c>
      <c r="B129" s="211" t="s">
        <v>176</v>
      </c>
      <c r="C129" s="363">
        <v>5</v>
      </c>
      <c r="D129" s="363">
        <v>0</v>
      </c>
      <c r="E129" s="363">
        <v>0</v>
      </c>
      <c r="F129" s="363">
        <v>7</v>
      </c>
      <c r="G129" s="363">
        <v>2</v>
      </c>
      <c r="H129" s="363"/>
      <c r="I129" s="363"/>
      <c r="J129" s="363">
        <v>0</v>
      </c>
      <c r="K129" s="442">
        <v>46</v>
      </c>
      <c r="L129" s="363">
        <v>2</v>
      </c>
      <c r="M129" s="363">
        <v>3</v>
      </c>
      <c r="N129" s="363">
        <v>64</v>
      </c>
      <c r="O129" s="363">
        <v>15</v>
      </c>
      <c r="P129" s="363">
        <v>1</v>
      </c>
      <c r="Q129" s="363"/>
      <c r="R129" s="363">
        <v>2</v>
      </c>
    </row>
    <row r="130" spans="1:18" ht="15">
      <c r="A130" s="361" t="s">
        <v>428</v>
      </c>
      <c r="B130" s="211" t="s">
        <v>216</v>
      </c>
      <c r="C130" s="363">
        <v>8</v>
      </c>
      <c r="D130" s="363">
        <v>0</v>
      </c>
      <c r="E130" s="363">
        <v>0</v>
      </c>
      <c r="F130" s="363">
        <v>6</v>
      </c>
      <c r="G130" s="363">
        <v>1</v>
      </c>
      <c r="H130" s="363"/>
      <c r="I130" s="363"/>
      <c r="J130" s="363">
        <v>0</v>
      </c>
      <c r="K130" s="442">
        <v>43</v>
      </c>
      <c r="L130" s="363">
        <v>4</v>
      </c>
      <c r="M130" s="363">
        <v>2</v>
      </c>
      <c r="N130" s="363">
        <v>54</v>
      </c>
      <c r="O130" s="363">
        <v>77</v>
      </c>
      <c r="P130" s="363"/>
      <c r="Q130" s="363">
        <v>1</v>
      </c>
      <c r="R130" s="363">
        <v>0</v>
      </c>
    </row>
    <row r="131" spans="1:18" ht="15">
      <c r="A131" s="361" t="s">
        <v>427</v>
      </c>
      <c r="B131" s="211" t="s">
        <v>215</v>
      </c>
      <c r="C131" s="363">
        <v>1</v>
      </c>
      <c r="D131" s="363">
        <v>0</v>
      </c>
      <c r="E131" s="363">
        <v>0</v>
      </c>
      <c r="F131" s="363"/>
      <c r="G131" s="363">
        <v>1</v>
      </c>
      <c r="H131" s="363"/>
      <c r="I131" s="363"/>
      <c r="J131" s="363">
        <v>0</v>
      </c>
      <c r="K131" s="442">
        <v>27</v>
      </c>
      <c r="L131" s="363">
        <v>0</v>
      </c>
      <c r="M131" s="363">
        <v>3</v>
      </c>
      <c r="N131" s="363">
        <v>27</v>
      </c>
      <c r="O131" s="363">
        <v>19</v>
      </c>
      <c r="P131" s="363">
        <v>1</v>
      </c>
      <c r="Q131" s="363">
        <v>1</v>
      </c>
      <c r="R131" s="363">
        <v>0</v>
      </c>
    </row>
    <row r="132" spans="1:18" ht="15" customHeight="1">
      <c r="A132" s="675" t="s">
        <v>545</v>
      </c>
      <c r="B132" s="676"/>
      <c r="C132" s="363">
        <v>21</v>
      </c>
      <c r="D132" s="363">
        <v>0</v>
      </c>
      <c r="E132" s="363">
        <v>0</v>
      </c>
      <c r="F132" s="363">
        <v>22</v>
      </c>
      <c r="G132" s="363">
        <v>6</v>
      </c>
      <c r="H132" s="363">
        <v>0</v>
      </c>
      <c r="I132" s="363">
        <v>0</v>
      </c>
      <c r="J132" s="363">
        <v>0</v>
      </c>
      <c r="K132" s="442">
        <v>196</v>
      </c>
      <c r="L132" s="363">
        <v>11</v>
      </c>
      <c r="M132" s="363">
        <v>10</v>
      </c>
      <c r="N132" s="363">
        <v>246</v>
      </c>
      <c r="O132" s="363">
        <v>122</v>
      </c>
      <c r="P132" s="363">
        <v>4</v>
      </c>
      <c r="Q132" s="363">
        <v>4</v>
      </c>
      <c r="R132" s="363">
        <v>3</v>
      </c>
    </row>
    <row r="133" spans="1:18" ht="15" customHeight="1">
      <c r="A133" s="675" t="s">
        <v>546</v>
      </c>
      <c r="B133" s="676"/>
      <c r="C133" s="363">
        <v>49</v>
      </c>
      <c r="D133" s="363">
        <v>5</v>
      </c>
      <c r="E133" s="363">
        <v>0</v>
      </c>
      <c r="F133" s="363">
        <v>38</v>
      </c>
      <c r="G133" s="363">
        <v>22</v>
      </c>
      <c r="H133" s="363">
        <v>1</v>
      </c>
      <c r="I133" s="363">
        <v>2</v>
      </c>
      <c r="J133" s="363">
        <v>0</v>
      </c>
      <c r="K133" s="442">
        <v>439</v>
      </c>
      <c r="L133" s="363">
        <v>38</v>
      </c>
      <c r="M133" s="363">
        <v>37</v>
      </c>
      <c r="N133" s="363">
        <v>447</v>
      </c>
      <c r="O133" s="363">
        <v>219</v>
      </c>
      <c r="P133" s="363">
        <v>11</v>
      </c>
      <c r="Q133" s="363">
        <v>26</v>
      </c>
      <c r="R133" s="363">
        <v>12</v>
      </c>
    </row>
    <row r="134" spans="1:18" ht="15" customHeight="1">
      <c r="A134" s="669" t="s">
        <v>576</v>
      </c>
      <c r="B134" s="670"/>
      <c r="C134" s="670"/>
      <c r="D134" s="670"/>
      <c r="E134" s="670"/>
      <c r="F134" s="670"/>
      <c r="G134" s="670"/>
      <c r="H134" s="670"/>
      <c r="I134" s="670"/>
      <c r="J134" s="670"/>
      <c r="K134" s="670"/>
      <c r="L134" s="670"/>
      <c r="M134" s="670"/>
      <c r="N134" s="670"/>
      <c r="O134" s="670"/>
      <c r="P134" s="670"/>
      <c r="Q134" s="670"/>
      <c r="R134" s="671"/>
    </row>
    <row r="135" spans="1:18" ht="15" customHeight="1">
      <c r="A135" s="672" t="s">
        <v>577</v>
      </c>
      <c r="B135" s="673"/>
      <c r="C135" s="673"/>
      <c r="D135" s="673"/>
      <c r="E135" s="673"/>
      <c r="F135" s="673"/>
      <c r="G135" s="673"/>
      <c r="H135" s="673"/>
      <c r="I135" s="673"/>
      <c r="J135" s="673"/>
      <c r="K135" s="673"/>
      <c r="L135" s="673"/>
      <c r="M135" s="673"/>
      <c r="N135" s="673"/>
      <c r="O135" s="673"/>
      <c r="P135" s="673"/>
      <c r="Q135" s="673"/>
      <c r="R135" s="674"/>
    </row>
    <row r="136" spans="1:18" ht="15">
      <c r="A136" s="361" t="s">
        <v>396</v>
      </c>
      <c r="B136" s="211" t="s">
        <v>184</v>
      </c>
      <c r="C136" s="363">
        <v>16</v>
      </c>
      <c r="D136" s="363">
        <v>1</v>
      </c>
      <c r="E136" s="363">
        <v>3</v>
      </c>
      <c r="F136" s="363">
        <v>11</v>
      </c>
      <c r="G136" s="363">
        <v>2</v>
      </c>
      <c r="H136" s="363"/>
      <c r="I136" s="363">
        <v>2</v>
      </c>
      <c r="J136" s="363">
        <v>1</v>
      </c>
      <c r="K136" s="442">
        <v>238</v>
      </c>
      <c r="L136" s="363">
        <v>31</v>
      </c>
      <c r="M136" s="363">
        <v>26</v>
      </c>
      <c r="N136" s="363">
        <v>186</v>
      </c>
      <c r="O136" s="363">
        <v>68</v>
      </c>
      <c r="P136" s="363">
        <v>4</v>
      </c>
      <c r="Q136" s="363">
        <v>3</v>
      </c>
      <c r="R136" s="363">
        <v>5</v>
      </c>
    </row>
    <row r="137" spans="1:18" ht="15">
      <c r="A137" s="361" t="s">
        <v>375</v>
      </c>
      <c r="B137" s="211" t="s">
        <v>164</v>
      </c>
      <c r="C137" s="363">
        <v>20</v>
      </c>
      <c r="D137" s="363">
        <v>1</v>
      </c>
      <c r="E137" s="363">
        <v>2</v>
      </c>
      <c r="F137" s="363">
        <v>13</v>
      </c>
      <c r="G137" s="363">
        <v>4</v>
      </c>
      <c r="H137" s="363"/>
      <c r="I137" s="363">
        <v>1</v>
      </c>
      <c r="J137" s="363">
        <v>0</v>
      </c>
      <c r="K137" s="442">
        <v>155</v>
      </c>
      <c r="L137" s="363">
        <v>40</v>
      </c>
      <c r="M137" s="363">
        <v>39</v>
      </c>
      <c r="N137" s="363">
        <v>136</v>
      </c>
      <c r="O137" s="363">
        <v>54</v>
      </c>
      <c r="P137" s="363">
        <v>5</v>
      </c>
      <c r="Q137" s="363">
        <v>4</v>
      </c>
      <c r="R137" s="363">
        <v>5</v>
      </c>
    </row>
    <row r="138" spans="1:18" ht="15">
      <c r="A138" s="361" t="s">
        <v>364</v>
      </c>
      <c r="B138" s="211" t="s">
        <v>153</v>
      </c>
      <c r="C138" s="363">
        <v>7</v>
      </c>
      <c r="D138" s="363">
        <v>1</v>
      </c>
      <c r="E138" s="363">
        <v>0</v>
      </c>
      <c r="F138" s="363">
        <v>9</v>
      </c>
      <c r="G138" s="363">
        <v>1</v>
      </c>
      <c r="H138" s="363">
        <v>1</v>
      </c>
      <c r="I138" s="363">
        <v>1</v>
      </c>
      <c r="J138" s="363">
        <v>0</v>
      </c>
      <c r="K138" s="442">
        <v>88</v>
      </c>
      <c r="L138" s="363">
        <v>7</v>
      </c>
      <c r="M138" s="363">
        <v>3</v>
      </c>
      <c r="N138" s="363">
        <v>76</v>
      </c>
      <c r="O138" s="363">
        <v>15</v>
      </c>
      <c r="P138" s="363">
        <v>3</v>
      </c>
      <c r="Q138" s="363">
        <v>5</v>
      </c>
      <c r="R138" s="363">
        <v>2</v>
      </c>
    </row>
    <row r="139" spans="1:18" ht="15">
      <c r="A139" s="361" t="s">
        <v>414</v>
      </c>
      <c r="B139" s="211" t="s">
        <v>202</v>
      </c>
      <c r="C139" s="363">
        <v>0</v>
      </c>
      <c r="D139" s="363">
        <v>0</v>
      </c>
      <c r="E139" s="363">
        <v>0</v>
      </c>
      <c r="F139" s="363"/>
      <c r="G139" s="363">
        <v>1</v>
      </c>
      <c r="H139" s="363"/>
      <c r="I139" s="363"/>
      <c r="J139" s="363">
        <v>0</v>
      </c>
      <c r="K139" s="442">
        <v>18</v>
      </c>
      <c r="L139" s="363">
        <v>4</v>
      </c>
      <c r="M139" s="363">
        <v>0</v>
      </c>
      <c r="N139" s="363">
        <v>15</v>
      </c>
      <c r="O139" s="363">
        <v>6</v>
      </c>
      <c r="P139" s="363">
        <v>2</v>
      </c>
      <c r="Q139" s="363"/>
      <c r="R139" s="363">
        <v>0</v>
      </c>
    </row>
    <row r="140" spans="1:18" ht="15" customHeight="1">
      <c r="A140" s="675" t="s">
        <v>545</v>
      </c>
      <c r="B140" s="676"/>
      <c r="C140" s="363">
        <v>43</v>
      </c>
      <c r="D140" s="363">
        <v>3</v>
      </c>
      <c r="E140" s="363">
        <v>5</v>
      </c>
      <c r="F140" s="363">
        <v>33</v>
      </c>
      <c r="G140" s="363">
        <v>8</v>
      </c>
      <c r="H140" s="363">
        <v>1</v>
      </c>
      <c r="I140" s="363">
        <v>4</v>
      </c>
      <c r="J140" s="363">
        <v>1</v>
      </c>
      <c r="K140" s="442">
        <v>499</v>
      </c>
      <c r="L140" s="363">
        <v>82</v>
      </c>
      <c r="M140" s="363">
        <v>68</v>
      </c>
      <c r="N140" s="363">
        <v>413</v>
      </c>
      <c r="O140" s="363">
        <v>143</v>
      </c>
      <c r="P140" s="363">
        <v>14</v>
      </c>
      <c r="Q140" s="363">
        <v>12</v>
      </c>
      <c r="R140" s="363">
        <v>12</v>
      </c>
    </row>
    <row r="141" spans="1:18" ht="15" customHeight="1">
      <c r="A141" s="672" t="s">
        <v>578</v>
      </c>
      <c r="B141" s="673"/>
      <c r="C141" s="673"/>
      <c r="D141" s="673"/>
      <c r="E141" s="673"/>
      <c r="F141" s="673"/>
      <c r="G141" s="673"/>
      <c r="H141" s="673"/>
      <c r="I141" s="673"/>
      <c r="J141" s="673"/>
      <c r="K141" s="673"/>
      <c r="L141" s="673"/>
      <c r="M141" s="673"/>
      <c r="N141" s="673"/>
      <c r="O141" s="673"/>
      <c r="P141" s="673"/>
      <c r="Q141" s="673"/>
      <c r="R141" s="674"/>
    </row>
    <row r="142" spans="1:18" ht="15">
      <c r="A142" s="361" t="s">
        <v>417</v>
      </c>
      <c r="B142" s="211" t="s">
        <v>205</v>
      </c>
      <c r="C142" s="363">
        <v>33</v>
      </c>
      <c r="D142" s="363">
        <v>12</v>
      </c>
      <c r="E142" s="363">
        <v>3</v>
      </c>
      <c r="F142" s="363">
        <v>18</v>
      </c>
      <c r="G142" s="363">
        <v>5</v>
      </c>
      <c r="H142" s="363"/>
      <c r="I142" s="363"/>
      <c r="J142" s="363">
        <v>2</v>
      </c>
      <c r="K142" s="442">
        <v>269</v>
      </c>
      <c r="L142" s="363">
        <v>54</v>
      </c>
      <c r="M142" s="363">
        <v>32</v>
      </c>
      <c r="N142" s="363">
        <v>261</v>
      </c>
      <c r="O142" s="363">
        <v>86</v>
      </c>
      <c r="P142" s="363">
        <v>4</v>
      </c>
      <c r="Q142" s="363">
        <v>12</v>
      </c>
      <c r="R142" s="363">
        <v>12</v>
      </c>
    </row>
    <row r="143" spans="1:18" ht="15">
      <c r="A143" s="361" t="s">
        <v>401</v>
      </c>
      <c r="B143" s="211" t="s">
        <v>189</v>
      </c>
      <c r="C143" s="363">
        <v>7</v>
      </c>
      <c r="D143" s="363">
        <v>0</v>
      </c>
      <c r="E143" s="363">
        <v>0</v>
      </c>
      <c r="F143" s="363">
        <v>3</v>
      </c>
      <c r="G143" s="363">
        <v>1</v>
      </c>
      <c r="H143" s="363"/>
      <c r="I143" s="363">
        <v>1</v>
      </c>
      <c r="J143" s="363">
        <v>1</v>
      </c>
      <c r="K143" s="442">
        <v>65</v>
      </c>
      <c r="L143" s="363">
        <v>13</v>
      </c>
      <c r="M143" s="363">
        <v>5</v>
      </c>
      <c r="N143" s="363">
        <v>43</v>
      </c>
      <c r="O143" s="363">
        <v>10</v>
      </c>
      <c r="P143" s="363">
        <v>3</v>
      </c>
      <c r="Q143" s="363">
        <v>10</v>
      </c>
      <c r="R143" s="363">
        <v>6</v>
      </c>
    </row>
    <row r="144" spans="1:18" ht="15">
      <c r="A144" s="361" t="s">
        <v>365</v>
      </c>
      <c r="B144" s="211" t="s">
        <v>154</v>
      </c>
      <c r="C144" s="363">
        <v>9</v>
      </c>
      <c r="D144" s="363">
        <v>0</v>
      </c>
      <c r="E144" s="363">
        <v>0</v>
      </c>
      <c r="F144" s="363">
        <v>5</v>
      </c>
      <c r="G144" s="363">
        <v>1</v>
      </c>
      <c r="H144" s="363"/>
      <c r="I144" s="363"/>
      <c r="J144" s="363">
        <v>0</v>
      </c>
      <c r="K144" s="442">
        <v>91</v>
      </c>
      <c r="L144" s="363">
        <v>6</v>
      </c>
      <c r="M144" s="363">
        <v>7</v>
      </c>
      <c r="N144" s="363">
        <v>71</v>
      </c>
      <c r="O144" s="363">
        <v>20</v>
      </c>
      <c r="P144" s="363">
        <v>1</v>
      </c>
      <c r="Q144" s="363">
        <v>1</v>
      </c>
      <c r="R144" s="363">
        <v>3</v>
      </c>
    </row>
    <row r="145" spans="1:18" ht="15">
      <c r="A145" s="361" t="s">
        <v>382</v>
      </c>
      <c r="B145" s="211" t="s">
        <v>171</v>
      </c>
      <c r="C145" s="363">
        <v>3</v>
      </c>
      <c r="D145" s="363">
        <v>0</v>
      </c>
      <c r="E145" s="363">
        <v>0</v>
      </c>
      <c r="F145" s="363">
        <v>1</v>
      </c>
      <c r="G145" s="363"/>
      <c r="H145" s="363"/>
      <c r="I145" s="363"/>
      <c r="J145" s="363">
        <v>0</v>
      </c>
      <c r="K145" s="442">
        <v>60</v>
      </c>
      <c r="L145" s="363">
        <v>1</v>
      </c>
      <c r="M145" s="363">
        <v>0</v>
      </c>
      <c r="N145" s="363">
        <v>48</v>
      </c>
      <c r="O145" s="363">
        <v>16</v>
      </c>
      <c r="P145" s="363">
        <v>1</v>
      </c>
      <c r="Q145" s="363"/>
      <c r="R145" s="363">
        <v>3</v>
      </c>
    </row>
    <row r="146" spans="1:18" ht="15" customHeight="1">
      <c r="A146" s="675" t="s">
        <v>545</v>
      </c>
      <c r="B146" s="676"/>
      <c r="C146" s="363">
        <v>52</v>
      </c>
      <c r="D146" s="363">
        <v>12</v>
      </c>
      <c r="E146" s="363">
        <v>3</v>
      </c>
      <c r="F146" s="363">
        <v>27</v>
      </c>
      <c r="G146" s="363">
        <v>7</v>
      </c>
      <c r="H146" s="363">
        <v>0</v>
      </c>
      <c r="I146" s="363">
        <v>1</v>
      </c>
      <c r="J146" s="363">
        <v>3</v>
      </c>
      <c r="K146" s="442">
        <v>485</v>
      </c>
      <c r="L146" s="363">
        <v>74</v>
      </c>
      <c r="M146" s="363">
        <v>44</v>
      </c>
      <c r="N146" s="363">
        <v>423</v>
      </c>
      <c r="O146" s="363">
        <v>132</v>
      </c>
      <c r="P146" s="363">
        <v>9</v>
      </c>
      <c r="Q146" s="363">
        <v>23</v>
      </c>
      <c r="R146" s="363">
        <v>24</v>
      </c>
    </row>
    <row r="147" spans="1:18" ht="15" customHeight="1">
      <c r="A147" s="675" t="s">
        <v>546</v>
      </c>
      <c r="B147" s="676"/>
      <c r="C147" s="363">
        <v>95</v>
      </c>
      <c r="D147" s="363">
        <v>15</v>
      </c>
      <c r="E147" s="363">
        <v>8</v>
      </c>
      <c r="F147" s="363">
        <v>60</v>
      </c>
      <c r="G147" s="363">
        <v>15</v>
      </c>
      <c r="H147" s="363">
        <v>1</v>
      </c>
      <c r="I147" s="363">
        <v>5</v>
      </c>
      <c r="J147" s="363">
        <v>4</v>
      </c>
      <c r="K147" s="442">
        <v>984</v>
      </c>
      <c r="L147" s="363">
        <v>156</v>
      </c>
      <c r="M147" s="363">
        <v>112</v>
      </c>
      <c r="N147" s="363">
        <v>836</v>
      </c>
      <c r="O147" s="363">
        <v>275</v>
      </c>
      <c r="P147" s="363">
        <v>23</v>
      </c>
      <c r="Q147" s="363">
        <v>35</v>
      </c>
      <c r="R147" s="363">
        <v>36</v>
      </c>
    </row>
    <row r="148" spans="1:18" ht="15" customHeight="1">
      <c r="A148" s="669" t="s">
        <v>579</v>
      </c>
      <c r="B148" s="670"/>
      <c r="C148" s="670"/>
      <c r="D148" s="670"/>
      <c r="E148" s="670"/>
      <c r="F148" s="670"/>
      <c r="G148" s="670"/>
      <c r="H148" s="670"/>
      <c r="I148" s="670"/>
      <c r="J148" s="670"/>
      <c r="K148" s="670"/>
      <c r="L148" s="670"/>
      <c r="M148" s="670"/>
      <c r="N148" s="670"/>
      <c r="O148" s="670"/>
      <c r="P148" s="670"/>
      <c r="Q148" s="670"/>
      <c r="R148" s="671"/>
    </row>
    <row r="149" spans="1:18" ht="15" customHeight="1">
      <c r="A149" s="672" t="s">
        <v>580</v>
      </c>
      <c r="B149" s="673"/>
      <c r="C149" s="673"/>
      <c r="D149" s="673"/>
      <c r="E149" s="673"/>
      <c r="F149" s="673"/>
      <c r="G149" s="673"/>
      <c r="H149" s="673"/>
      <c r="I149" s="673"/>
      <c r="J149" s="673"/>
      <c r="K149" s="673"/>
      <c r="L149" s="673"/>
      <c r="M149" s="673"/>
      <c r="N149" s="673"/>
      <c r="O149" s="673"/>
      <c r="P149" s="673"/>
      <c r="Q149" s="673"/>
      <c r="R149" s="674"/>
    </row>
    <row r="150" spans="1:18" ht="15">
      <c r="A150" s="361" t="s">
        <v>379</v>
      </c>
      <c r="B150" s="211" t="s">
        <v>168</v>
      </c>
      <c r="C150" s="363">
        <v>105</v>
      </c>
      <c r="D150" s="363">
        <v>14</v>
      </c>
      <c r="E150" s="363">
        <v>7</v>
      </c>
      <c r="F150" s="363">
        <v>44</v>
      </c>
      <c r="G150" s="363">
        <v>3</v>
      </c>
      <c r="H150" s="363"/>
      <c r="I150" s="363"/>
      <c r="J150" s="363">
        <v>0</v>
      </c>
      <c r="K150" s="442">
        <v>1342</v>
      </c>
      <c r="L150" s="363">
        <v>142</v>
      </c>
      <c r="M150" s="363">
        <v>97</v>
      </c>
      <c r="N150" s="363">
        <v>689</v>
      </c>
      <c r="O150" s="363">
        <v>138</v>
      </c>
      <c r="P150" s="363">
        <v>7</v>
      </c>
      <c r="Q150" s="363">
        <v>5</v>
      </c>
      <c r="R150" s="363">
        <v>4</v>
      </c>
    </row>
    <row r="151" spans="1:18" ht="15">
      <c r="A151" s="361" t="s">
        <v>354</v>
      </c>
      <c r="B151" s="211" t="s">
        <v>143</v>
      </c>
      <c r="C151" s="363">
        <v>13</v>
      </c>
      <c r="D151" s="363">
        <v>3</v>
      </c>
      <c r="E151" s="363">
        <v>0</v>
      </c>
      <c r="F151" s="363">
        <v>4</v>
      </c>
      <c r="G151" s="363">
        <v>1</v>
      </c>
      <c r="H151" s="363">
        <v>1</v>
      </c>
      <c r="I151" s="363"/>
      <c r="J151" s="363">
        <v>0</v>
      </c>
      <c r="K151" s="442">
        <v>132</v>
      </c>
      <c r="L151" s="363">
        <v>28</v>
      </c>
      <c r="M151" s="363">
        <v>15</v>
      </c>
      <c r="N151" s="363">
        <v>79</v>
      </c>
      <c r="O151" s="363">
        <v>26</v>
      </c>
      <c r="P151" s="363">
        <v>3</v>
      </c>
      <c r="Q151" s="363"/>
      <c r="R151" s="363">
        <v>2</v>
      </c>
    </row>
    <row r="152" spans="1:18" ht="15">
      <c r="A152" s="361" t="s">
        <v>431</v>
      </c>
      <c r="B152" s="211" t="s">
        <v>219</v>
      </c>
      <c r="C152" s="363">
        <v>4</v>
      </c>
      <c r="D152" s="363">
        <v>0</v>
      </c>
      <c r="E152" s="363">
        <v>0</v>
      </c>
      <c r="F152" s="363">
        <v>6</v>
      </c>
      <c r="G152" s="363">
        <v>2</v>
      </c>
      <c r="H152" s="363"/>
      <c r="I152" s="363"/>
      <c r="J152" s="363">
        <v>0</v>
      </c>
      <c r="K152" s="442">
        <v>41</v>
      </c>
      <c r="L152" s="363">
        <v>3</v>
      </c>
      <c r="M152" s="363">
        <v>2</v>
      </c>
      <c r="N152" s="363">
        <v>51</v>
      </c>
      <c r="O152" s="363">
        <v>16</v>
      </c>
      <c r="P152" s="363"/>
      <c r="Q152" s="363"/>
      <c r="R152" s="363">
        <v>1</v>
      </c>
    </row>
    <row r="153" spans="1:18" ht="15" customHeight="1">
      <c r="A153" s="675" t="s">
        <v>545</v>
      </c>
      <c r="B153" s="676"/>
      <c r="C153" s="363">
        <v>122</v>
      </c>
      <c r="D153" s="363">
        <v>17</v>
      </c>
      <c r="E153" s="363">
        <v>7</v>
      </c>
      <c r="F153" s="363">
        <v>54</v>
      </c>
      <c r="G153" s="363">
        <v>6</v>
      </c>
      <c r="H153" s="363">
        <v>1</v>
      </c>
      <c r="I153" s="363">
        <v>0</v>
      </c>
      <c r="J153" s="363">
        <v>0</v>
      </c>
      <c r="K153" s="442">
        <v>1515</v>
      </c>
      <c r="L153" s="363">
        <v>173</v>
      </c>
      <c r="M153" s="363">
        <v>114</v>
      </c>
      <c r="N153" s="363">
        <v>819</v>
      </c>
      <c r="O153" s="363">
        <v>180</v>
      </c>
      <c r="P153" s="363">
        <v>10</v>
      </c>
      <c r="Q153" s="363">
        <v>5</v>
      </c>
      <c r="R153" s="363">
        <v>7</v>
      </c>
    </row>
    <row r="154" spans="1:18" ht="15" customHeight="1">
      <c r="A154" s="672" t="s">
        <v>581</v>
      </c>
      <c r="B154" s="673"/>
      <c r="C154" s="673"/>
      <c r="D154" s="673"/>
      <c r="E154" s="673"/>
      <c r="F154" s="673"/>
      <c r="G154" s="673"/>
      <c r="H154" s="673"/>
      <c r="I154" s="673"/>
      <c r="J154" s="673"/>
      <c r="K154" s="673"/>
      <c r="L154" s="673"/>
      <c r="M154" s="673"/>
      <c r="N154" s="673"/>
      <c r="O154" s="673"/>
      <c r="P154" s="673"/>
      <c r="Q154" s="673"/>
      <c r="R154" s="674"/>
    </row>
    <row r="155" spans="1:18" ht="15">
      <c r="A155" s="361" t="s">
        <v>415</v>
      </c>
      <c r="B155" s="211" t="s">
        <v>531</v>
      </c>
      <c r="C155" s="363">
        <v>48</v>
      </c>
      <c r="D155" s="363">
        <v>9</v>
      </c>
      <c r="E155" s="363">
        <v>0</v>
      </c>
      <c r="F155" s="363">
        <v>28</v>
      </c>
      <c r="G155" s="363">
        <v>1</v>
      </c>
      <c r="H155" s="363">
        <v>1</v>
      </c>
      <c r="I155" s="363"/>
      <c r="J155" s="363">
        <v>0</v>
      </c>
      <c r="K155" s="442">
        <v>582</v>
      </c>
      <c r="L155" s="363">
        <v>60</v>
      </c>
      <c r="M155" s="363">
        <v>35</v>
      </c>
      <c r="N155" s="363">
        <v>334</v>
      </c>
      <c r="O155" s="363">
        <v>44</v>
      </c>
      <c r="P155" s="363">
        <v>6</v>
      </c>
      <c r="Q155" s="363">
        <v>1</v>
      </c>
      <c r="R155" s="363">
        <v>1</v>
      </c>
    </row>
    <row r="156" spans="1:18" ht="15">
      <c r="A156" s="361" t="s">
        <v>373</v>
      </c>
      <c r="B156" s="211" t="s">
        <v>162</v>
      </c>
      <c r="C156" s="363">
        <v>72</v>
      </c>
      <c r="D156" s="363">
        <v>3</v>
      </c>
      <c r="E156" s="363">
        <v>2</v>
      </c>
      <c r="F156" s="363">
        <v>17</v>
      </c>
      <c r="G156" s="363">
        <v>3</v>
      </c>
      <c r="H156" s="363"/>
      <c r="I156" s="363"/>
      <c r="J156" s="363">
        <v>1</v>
      </c>
      <c r="K156" s="442">
        <v>663</v>
      </c>
      <c r="L156" s="363">
        <v>57</v>
      </c>
      <c r="M156" s="363">
        <v>42</v>
      </c>
      <c r="N156" s="363">
        <v>388</v>
      </c>
      <c r="O156" s="363">
        <v>44</v>
      </c>
      <c r="P156" s="363">
        <v>5</v>
      </c>
      <c r="Q156" s="363">
        <v>7</v>
      </c>
      <c r="R156" s="363">
        <v>6</v>
      </c>
    </row>
    <row r="157" spans="1:18" ht="15" customHeight="1">
      <c r="A157" s="675" t="s">
        <v>545</v>
      </c>
      <c r="B157" s="676"/>
      <c r="C157" s="363">
        <v>120</v>
      </c>
      <c r="D157" s="363">
        <v>12</v>
      </c>
      <c r="E157" s="363">
        <v>2</v>
      </c>
      <c r="F157" s="363">
        <v>45</v>
      </c>
      <c r="G157" s="363">
        <v>4</v>
      </c>
      <c r="H157" s="363">
        <v>1</v>
      </c>
      <c r="I157" s="363">
        <v>0</v>
      </c>
      <c r="J157" s="363">
        <v>1</v>
      </c>
      <c r="K157" s="442">
        <v>1245</v>
      </c>
      <c r="L157" s="363">
        <v>117</v>
      </c>
      <c r="M157" s="363">
        <v>77</v>
      </c>
      <c r="N157" s="363">
        <v>722</v>
      </c>
      <c r="O157" s="363">
        <v>88</v>
      </c>
      <c r="P157" s="363">
        <v>11</v>
      </c>
      <c r="Q157" s="363">
        <v>8</v>
      </c>
      <c r="R157" s="363">
        <v>7</v>
      </c>
    </row>
    <row r="158" spans="1:18" ht="15" customHeight="1">
      <c r="A158" s="672" t="s">
        <v>582</v>
      </c>
      <c r="B158" s="673"/>
      <c r="C158" s="673"/>
      <c r="D158" s="673"/>
      <c r="E158" s="673"/>
      <c r="F158" s="673"/>
      <c r="G158" s="673"/>
      <c r="H158" s="673"/>
      <c r="I158" s="673"/>
      <c r="J158" s="673"/>
      <c r="K158" s="673"/>
      <c r="L158" s="673"/>
      <c r="M158" s="673"/>
      <c r="N158" s="673"/>
      <c r="O158" s="673"/>
      <c r="P158" s="673"/>
      <c r="Q158" s="673"/>
      <c r="R158" s="674"/>
    </row>
    <row r="159" spans="1:18" ht="15">
      <c r="A159" s="361" t="s">
        <v>399</v>
      </c>
      <c r="B159" s="211" t="s">
        <v>187</v>
      </c>
      <c r="C159" s="363">
        <v>36</v>
      </c>
      <c r="D159" s="363">
        <v>1</v>
      </c>
      <c r="E159" s="363">
        <v>0</v>
      </c>
      <c r="F159" s="363">
        <v>17</v>
      </c>
      <c r="G159" s="363">
        <v>3</v>
      </c>
      <c r="H159" s="363"/>
      <c r="I159" s="363">
        <v>1</v>
      </c>
      <c r="J159" s="363">
        <v>0</v>
      </c>
      <c r="K159" s="442">
        <v>300</v>
      </c>
      <c r="L159" s="363">
        <v>10</v>
      </c>
      <c r="M159" s="363">
        <v>8</v>
      </c>
      <c r="N159" s="363">
        <v>127</v>
      </c>
      <c r="O159" s="363">
        <v>21</v>
      </c>
      <c r="P159" s="363">
        <v>8</v>
      </c>
      <c r="Q159" s="363">
        <v>17</v>
      </c>
      <c r="R159" s="363">
        <v>10</v>
      </c>
    </row>
    <row r="160" spans="1:18" ht="15">
      <c r="A160" s="361" t="s">
        <v>424</v>
      </c>
      <c r="B160" s="211" t="s">
        <v>212</v>
      </c>
      <c r="C160" s="363">
        <v>20</v>
      </c>
      <c r="D160" s="363">
        <v>1</v>
      </c>
      <c r="E160" s="363">
        <v>0</v>
      </c>
      <c r="F160" s="363">
        <v>8</v>
      </c>
      <c r="G160" s="363"/>
      <c r="H160" s="363"/>
      <c r="I160" s="363"/>
      <c r="J160" s="363">
        <v>0</v>
      </c>
      <c r="K160" s="442">
        <v>210</v>
      </c>
      <c r="L160" s="363">
        <v>17</v>
      </c>
      <c r="M160" s="363">
        <v>16</v>
      </c>
      <c r="N160" s="363">
        <v>115</v>
      </c>
      <c r="O160" s="363">
        <v>18</v>
      </c>
      <c r="P160" s="363">
        <v>4</v>
      </c>
      <c r="Q160" s="363"/>
      <c r="R160" s="363">
        <v>2</v>
      </c>
    </row>
    <row r="161" spans="1:18" ht="15">
      <c r="A161" s="361" t="s">
        <v>425</v>
      </c>
      <c r="B161" s="211" t="s">
        <v>213</v>
      </c>
      <c r="C161" s="363">
        <v>21</v>
      </c>
      <c r="D161" s="363">
        <v>4</v>
      </c>
      <c r="E161" s="363">
        <v>1</v>
      </c>
      <c r="F161" s="363">
        <v>11</v>
      </c>
      <c r="G161" s="363">
        <v>2</v>
      </c>
      <c r="H161" s="363"/>
      <c r="I161" s="363"/>
      <c r="J161" s="363">
        <v>0</v>
      </c>
      <c r="K161" s="442">
        <v>197</v>
      </c>
      <c r="L161" s="363">
        <v>11</v>
      </c>
      <c r="M161" s="363">
        <v>6</v>
      </c>
      <c r="N161" s="363">
        <v>62</v>
      </c>
      <c r="O161" s="363">
        <v>4</v>
      </c>
      <c r="P161" s="363">
        <v>5</v>
      </c>
      <c r="Q161" s="363">
        <v>1</v>
      </c>
      <c r="R161" s="363">
        <v>0</v>
      </c>
    </row>
    <row r="162" spans="1:18" ht="15">
      <c r="A162" s="361" t="s">
        <v>408</v>
      </c>
      <c r="B162" s="211" t="s">
        <v>196</v>
      </c>
      <c r="C162" s="363">
        <v>8</v>
      </c>
      <c r="D162" s="363">
        <v>0</v>
      </c>
      <c r="E162" s="363">
        <v>0</v>
      </c>
      <c r="F162" s="363">
        <v>4</v>
      </c>
      <c r="G162" s="363"/>
      <c r="H162" s="363"/>
      <c r="I162" s="363"/>
      <c r="J162" s="363">
        <v>0</v>
      </c>
      <c r="K162" s="442">
        <v>78</v>
      </c>
      <c r="L162" s="363">
        <v>2</v>
      </c>
      <c r="M162" s="363">
        <v>6</v>
      </c>
      <c r="N162" s="363">
        <v>34</v>
      </c>
      <c r="O162" s="363">
        <v>3</v>
      </c>
      <c r="P162" s="363">
        <v>5</v>
      </c>
      <c r="Q162" s="363"/>
      <c r="R162" s="363">
        <v>1</v>
      </c>
    </row>
    <row r="163" spans="1:18" ht="15" customHeight="1">
      <c r="A163" s="675" t="s">
        <v>545</v>
      </c>
      <c r="B163" s="676"/>
      <c r="C163" s="363">
        <v>85</v>
      </c>
      <c r="D163" s="363">
        <v>6</v>
      </c>
      <c r="E163" s="363">
        <v>1</v>
      </c>
      <c r="F163" s="363">
        <v>40</v>
      </c>
      <c r="G163" s="363">
        <v>5</v>
      </c>
      <c r="H163" s="363">
        <v>0</v>
      </c>
      <c r="I163" s="363">
        <v>1</v>
      </c>
      <c r="J163" s="363">
        <v>0</v>
      </c>
      <c r="K163" s="442">
        <v>785</v>
      </c>
      <c r="L163" s="363">
        <v>40</v>
      </c>
      <c r="M163" s="363">
        <v>36</v>
      </c>
      <c r="N163" s="363">
        <v>338</v>
      </c>
      <c r="O163" s="363">
        <v>46</v>
      </c>
      <c r="P163" s="363">
        <v>22</v>
      </c>
      <c r="Q163" s="363">
        <v>18</v>
      </c>
      <c r="R163" s="363">
        <v>13</v>
      </c>
    </row>
    <row r="164" spans="1:18" ht="15" customHeight="1">
      <c r="A164" s="675" t="s">
        <v>546</v>
      </c>
      <c r="B164" s="676"/>
      <c r="C164" s="363">
        <v>327</v>
      </c>
      <c r="D164" s="363">
        <v>35</v>
      </c>
      <c r="E164" s="363">
        <v>10</v>
      </c>
      <c r="F164" s="363">
        <v>139</v>
      </c>
      <c r="G164" s="363">
        <v>15</v>
      </c>
      <c r="H164" s="363">
        <v>2</v>
      </c>
      <c r="I164" s="363">
        <v>1</v>
      </c>
      <c r="J164" s="363">
        <v>1</v>
      </c>
      <c r="K164" s="442">
        <v>3545</v>
      </c>
      <c r="L164" s="363">
        <v>330</v>
      </c>
      <c r="M164" s="363">
        <v>227</v>
      </c>
      <c r="N164" s="363">
        <v>1879</v>
      </c>
      <c r="O164" s="363">
        <v>314</v>
      </c>
      <c r="P164" s="363">
        <v>43</v>
      </c>
      <c r="Q164" s="363">
        <v>31</v>
      </c>
      <c r="R164" s="363">
        <v>27</v>
      </c>
    </row>
    <row r="165" spans="1:18" ht="15" customHeight="1">
      <c r="A165" s="677" t="s">
        <v>583</v>
      </c>
      <c r="B165" s="678"/>
      <c r="C165" s="364">
        <v>5050</v>
      </c>
      <c r="D165" s="423">
        <v>884</v>
      </c>
      <c r="E165" s="423">
        <v>432</v>
      </c>
      <c r="F165" s="364">
        <v>2386</v>
      </c>
      <c r="G165" s="364">
        <v>852</v>
      </c>
      <c r="H165" s="423">
        <v>55</v>
      </c>
      <c r="I165" s="423">
        <v>67</v>
      </c>
      <c r="J165" s="423">
        <v>31</v>
      </c>
      <c r="K165" s="364">
        <v>53137</v>
      </c>
      <c r="L165" s="364">
        <v>9090</v>
      </c>
      <c r="M165" s="364">
        <v>7223</v>
      </c>
      <c r="N165" s="364">
        <v>34168</v>
      </c>
      <c r="O165" s="364">
        <v>13568</v>
      </c>
      <c r="P165" s="423">
        <v>685</v>
      </c>
      <c r="Q165" s="423">
        <v>845</v>
      </c>
      <c r="R165" s="423">
        <v>704</v>
      </c>
    </row>
    <row r="166" ht="15">
      <c r="A166" s="360" t="s">
        <v>584</v>
      </c>
    </row>
  </sheetData>
  <sheetProtection/>
  <mergeCells count="88">
    <mergeCell ref="A157:B157"/>
    <mergeCell ref="A158:R158"/>
    <mergeCell ref="A163:B163"/>
    <mergeCell ref="A164:B164"/>
    <mergeCell ref="A165:B165"/>
    <mergeCell ref="A146:B146"/>
    <mergeCell ref="A147:B147"/>
    <mergeCell ref="A148:R148"/>
    <mergeCell ref="A149:R149"/>
    <mergeCell ref="A153:B153"/>
    <mergeCell ref="A127:R127"/>
    <mergeCell ref="A154:R154"/>
    <mergeCell ref="A132:B132"/>
    <mergeCell ref="A133:B133"/>
    <mergeCell ref="A134:R134"/>
    <mergeCell ref="A135:R135"/>
    <mergeCell ref="A140:B140"/>
    <mergeCell ref="A141:R141"/>
    <mergeCell ref="A112:R112"/>
    <mergeCell ref="A119:B119"/>
    <mergeCell ref="A120:B120"/>
    <mergeCell ref="A121:R121"/>
    <mergeCell ref="A122:R122"/>
    <mergeCell ref="A126:B126"/>
    <mergeCell ref="A99:R99"/>
    <mergeCell ref="A103:B103"/>
    <mergeCell ref="A104:R104"/>
    <mergeCell ref="A109:B109"/>
    <mergeCell ref="A110:B110"/>
    <mergeCell ref="A111:R111"/>
    <mergeCell ref="A87:R87"/>
    <mergeCell ref="A91:B91"/>
    <mergeCell ref="A92:B92"/>
    <mergeCell ref="A93:R93"/>
    <mergeCell ref="A94:R94"/>
    <mergeCell ref="A98:B98"/>
    <mergeCell ref="A73:R73"/>
    <mergeCell ref="A77:B77"/>
    <mergeCell ref="A78:B78"/>
    <mergeCell ref="A79:R79"/>
    <mergeCell ref="A80:R80"/>
    <mergeCell ref="A86:B86"/>
    <mergeCell ref="A62:B62"/>
    <mergeCell ref="A63:R63"/>
    <mergeCell ref="A64:R64"/>
    <mergeCell ref="A68:B68"/>
    <mergeCell ref="A69:R69"/>
    <mergeCell ref="A72:B72"/>
    <mergeCell ref="A53:B53"/>
    <mergeCell ref="A54:R54"/>
    <mergeCell ref="A55:R55"/>
    <mergeCell ref="A57:B57"/>
    <mergeCell ref="A58:R58"/>
    <mergeCell ref="A61:B61"/>
    <mergeCell ref="A39:B39"/>
    <mergeCell ref="A40:R40"/>
    <mergeCell ref="A41:R41"/>
    <mergeCell ref="A45:B45"/>
    <mergeCell ref="A46:R46"/>
    <mergeCell ref="A52:B52"/>
    <mergeCell ref="A25:R25"/>
    <mergeCell ref="A27:B27"/>
    <mergeCell ref="A28:R28"/>
    <mergeCell ref="A32:B32"/>
    <mergeCell ref="A33:R33"/>
    <mergeCell ref="A38:B38"/>
    <mergeCell ref="A14:R14"/>
    <mergeCell ref="A18:B18"/>
    <mergeCell ref="A19:R19"/>
    <mergeCell ref="A22:B22"/>
    <mergeCell ref="A23:B23"/>
    <mergeCell ref="A24:R24"/>
    <mergeCell ref="P6:R6"/>
    <mergeCell ref="A8:R8"/>
    <mergeCell ref="A9:R9"/>
    <mergeCell ref="A11:B11"/>
    <mergeCell ref="A12:B12"/>
    <mergeCell ref="A13:R13"/>
    <mergeCell ref="A1:R1"/>
    <mergeCell ref="A5:A7"/>
    <mergeCell ref="B5:B7"/>
    <mergeCell ref="C5:J5"/>
    <mergeCell ref="K5:R5"/>
    <mergeCell ref="C6:E6"/>
    <mergeCell ref="F6:G6"/>
    <mergeCell ref="H6:J6"/>
    <mergeCell ref="K6:M6"/>
    <mergeCell ref="N6:O6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&amp;L20.10.2017&amp;CTÜRKİYE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E15" sqref="E1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67" t="s">
        <v>644</v>
      </c>
      <c r="B2" s="467"/>
      <c r="C2" s="467"/>
      <c r="D2" s="467"/>
      <c r="E2" s="467"/>
      <c r="F2" s="467"/>
      <c r="G2" s="467"/>
      <c r="H2" s="467"/>
      <c r="I2" s="26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73" t="s">
        <v>645</v>
      </c>
      <c r="D6" s="473"/>
      <c r="E6" s="473"/>
      <c r="F6" s="473"/>
    </row>
    <row r="8" ht="15.75" thickBot="1"/>
    <row r="9" spans="1:8" ht="16.5" thickBot="1">
      <c r="A9" s="474"/>
      <c r="B9" s="475"/>
      <c r="C9" s="478" t="s">
        <v>1</v>
      </c>
      <c r="D9" s="479"/>
      <c r="E9" s="479"/>
      <c r="F9" s="479"/>
      <c r="G9" s="480"/>
      <c r="H9" s="463" t="s">
        <v>2</v>
      </c>
    </row>
    <row r="10" spans="1:8" ht="16.5" thickBot="1">
      <c r="A10" s="476"/>
      <c r="B10" s="477"/>
      <c r="C10" s="161" t="s">
        <v>3</v>
      </c>
      <c r="D10" s="159" t="s">
        <v>4</v>
      </c>
      <c r="E10" s="159" t="s">
        <v>5</v>
      </c>
      <c r="F10" s="159" t="s">
        <v>6</v>
      </c>
      <c r="G10" s="160" t="s">
        <v>7</v>
      </c>
      <c r="H10" s="464"/>
    </row>
    <row r="11" spans="1:8" ht="15" customHeight="1">
      <c r="A11" s="465" t="s">
        <v>8</v>
      </c>
      <c r="B11" s="146" t="s">
        <v>9</v>
      </c>
      <c r="C11" s="141">
        <v>854</v>
      </c>
      <c r="D11" s="134"/>
      <c r="E11" s="134"/>
      <c r="F11" s="134">
        <v>4196</v>
      </c>
      <c r="G11" s="154">
        <v>55</v>
      </c>
      <c r="H11" s="153">
        <v>5105</v>
      </c>
    </row>
    <row r="12" spans="1:9" ht="15.75" customHeight="1" thickBot="1">
      <c r="A12" s="466"/>
      <c r="B12" s="147" t="s">
        <v>10</v>
      </c>
      <c r="C12" s="142">
        <v>8862194061</v>
      </c>
      <c r="D12" s="139"/>
      <c r="E12" s="139"/>
      <c r="F12" s="133">
        <v>618410700</v>
      </c>
      <c r="G12" s="168"/>
      <c r="H12" s="679">
        <v>9480604761</v>
      </c>
      <c r="I12" t="s">
        <v>681</v>
      </c>
    </row>
    <row r="13" spans="1:8" ht="15.75" customHeight="1">
      <c r="A13" s="468" t="s">
        <v>12</v>
      </c>
      <c r="B13" s="170" t="s">
        <v>9</v>
      </c>
      <c r="C13" s="205">
        <v>410</v>
      </c>
      <c r="D13" s="206">
        <v>3</v>
      </c>
      <c r="E13" s="206"/>
      <c r="F13" s="206">
        <v>1214</v>
      </c>
      <c r="G13" s="207"/>
      <c r="H13" s="208">
        <v>1627</v>
      </c>
    </row>
    <row r="14" spans="1:8" ht="15.75" customHeight="1">
      <c r="A14" s="469"/>
      <c r="B14" s="148" t="s">
        <v>284</v>
      </c>
      <c r="C14" s="141">
        <v>6913899252</v>
      </c>
      <c r="D14" s="134">
        <v>250010</v>
      </c>
      <c r="E14" s="134"/>
      <c r="F14" s="171">
        <v>2681422150</v>
      </c>
      <c r="G14" s="154"/>
      <c r="H14" s="153">
        <v>9595571412</v>
      </c>
    </row>
    <row r="15" spans="1:8" ht="15.75" thickBot="1">
      <c r="A15" s="466"/>
      <c r="B15" s="147" t="s">
        <v>11</v>
      </c>
      <c r="C15" s="144">
        <v>19481361793</v>
      </c>
      <c r="D15" s="135">
        <v>465000</v>
      </c>
      <c r="E15" s="135"/>
      <c r="F15" s="136">
        <v>53367869675</v>
      </c>
      <c r="G15" s="156"/>
      <c r="H15" s="166">
        <v>72849696468</v>
      </c>
    </row>
    <row r="16" spans="1:8" ht="15">
      <c r="A16" s="470" t="s">
        <v>13</v>
      </c>
      <c r="B16" s="149" t="s">
        <v>9</v>
      </c>
      <c r="C16" s="141" t="s">
        <v>474</v>
      </c>
      <c r="D16" s="134" t="s">
        <v>474</v>
      </c>
      <c r="E16" s="134" t="s">
        <v>474</v>
      </c>
      <c r="F16" s="134" t="s">
        <v>474</v>
      </c>
      <c r="G16" s="154" t="s">
        <v>474</v>
      </c>
      <c r="H16" s="153">
        <v>37</v>
      </c>
    </row>
    <row r="17" spans="1:8" ht="15">
      <c r="A17" s="471"/>
      <c r="B17" s="150" t="s">
        <v>284</v>
      </c>
      <c r="C17" s="143" t="s">
        <v>474</v>
      </c>
      <c r="D17" s="2" t="s">
        <v>474</v>
      </c>
      <c r="E17" s="2" t="s">
        <v>474</v>
      </c>
      <c r="F17" s="2" t="s">
        <v>474</v>
      </c>
      <c r="G17" s="155" t="s">
        <v>474</v>
      </c>
      <c r="H17" s="153">
        <v>8957805302</v>
      </c>
    </row>
    <row r="18" spans="1:8" ht="15.75" thickBot="1">
      <c r="A18" s="472"/>
      <c r="B18" s="151" t="s">
        <v>11</v>
      </c>
      <c r="C18" s="142" t="s">
        <v>474</v>
      </c>
      <c r="D18" s="132" t="s">
        <v>474</v>
      </c>
      <c r="E18" s="132" t="s">
        <v>474</v>
      </c>
      <c r="F18" s="133" t="s">
        <v>474</v>
      </c>
      <c r="G18" s="157" t="s">
        <v>474</v>
      </c>
      <c r="H18" s="166">
        <v>3016435353</v>
      </c>
    </row>
    <row r="19" spans="1:8" ht="16.5" thickBot="1">
      <c r="A19" s="140" t="s">
        <v>14</v>
      </c>
      <c r="B19" s="152" t="s">
        <v>9</v>
      </c>
      <c r="C19" s="145">
        <v>134</v>
      </c>
      <c r="D19" s="137">
        <v>4</v>
      </c>
      <c r="E19" s="137">
        <v>1</v>
      </c>
      <c r="F19" s="138">
        <v>745</v>
      </c>
      <c r="G19" s="158">
        <v>67</v>
      </c>
      <c r="H19" s="169">
        <v>951</v>
      </c>
    </row>
    <row r="20" ht="15">
      <c r="A20" t="s">
        <v>684</v>
      </c>
    </row>
    <row r="21" spans="1:2" ht="15">
      <c r="A21" s="130" t="s">
        <v>15</v>
      </c>
      <c r="B21" s="130"/>
    </row>
    <row r="22" spans="1:2" ht="15">
      <c r="A22" s="407" t="s">
        <v>603</v>
      </c>
      <c r="B22" s="407"/>
    </row>
    <row r="24" ht="15">
      <c r="A24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2:B22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&amp;L20.10.2017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E15" sqref="E15"/>
    </sheetView>
  </sheetViews>
  <sheetFormatPr defaultColWidth="9.140625" defaultRowHeight="15"/>
  <cols>
    <col min="1" max="1" width="20.8515625" style="213" customWidth="1"/>
    <col min="2" max="2" width="16.421875" style="213" customWidth="1"/>
    <col min="3" max="3" width="21.140625" style="213" customWidth="1"/>
    <col min="4" max="4" width="16.00390625" style="213" customWidth="1"/>
    <col min="5" max="5" width="15.57421875" style="213" customWidth="1"/>
    <col min="6" max="6" width="19.140625" style="213" customWidth="1"/>
    <col min="7" max="7" width="16.8515625" style="213" customWidth="1"/>
    <col min="8" max="8" width="19.28125" style="213" customWidth="1"/>
    <col min="9" max="16384" width="9.140625" style="213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67" t="s">
        <v>646</v>
      </c>
      <c r="B2" s="467"/>
      <c r="C2" s="467"/>
      <c r="D2" s="467"/>
      <c r="E2" s="467"/>
      <c r="F2" s="467"/>
      <c r="G2" s="467"/>
      <c r="H2" s="467"/>
      <c r="I2" s="26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73" t="s">
        <v>604</v>
      </c>
      <c r="D6" s="473"/>
      <c r="E6" s="473"/>
      <c r="F6" s="473"/>
    </row>
    <row r="8" ht="15.75" thickBot="1"/>
    <row r="9" spans="1:8" ht="16.5" thickBot="1">
      <c r="A9" s="474"/>
      <c r="B9" s="475"/>
      <c r="C9" s="478" t="s">
        <v>1</v>
      </c>
      <c r="D9" s="479"/>
      <c r="E9" s="479"/>
      <c r="F9" s="479"/>
      <c r="G9" s="480"/>
      <c r="H9" s="463" t="s">
        <v>2</v>
      </c>
    </row>
    <row r="10" spans="1:8" ht="16.5" thickBot="1">
      <c r="A10" s="476"/>
      <c r="B10" s="477"/>
      <c r="C10" s="161" t="s">
        <v>3</v>
      </c>
      <c r="D10" s="159" t="s">
        <v>4</v>
      </c>
      <c r="E10" s="159" t="s">
        <v>5</v>
      </c>
      <c r="F10" s="159" t="s">
        <v>6</v>
      </c>
      <c r="G10" s="160" t="s">
        <v>7</v>
      </c>
      <c r="H10" s="464"/>
    </row>
    <row r="11" spans="1:8" ht="15" customHeight="1">
      <c r="A11" s="465" t="s">
        <v>8</v>
      </c>
      <c r="B11" s="146" t="s">
        <v>9</v>
      </c>
      <c r="C11" s="141">
        <v>9396</v>
      </c>
      <c r="D11" s="134">
        <v>11</v>
      </c>
      <c r="E11" s="134"/>
      <c r="F11" s="134">
        <v>43730</v>
      </c>
      <c r="G11" s="154">
        <v>685</v>
      </c>
      <c r="H11" s="153">
        <v>53822</v>
      </c>
    </row>
    <row r="12" spans="1:9" ht="15.75" customHeight="1" thickBot="1">
      <c r="A12" s="466"/>
      <c r="B12" s="147" t="s">
        <v>10</v>
      </c>
      <c r="C12" s="142">
        <v>16088827588</v>
      </c>
      <c r="D12" s="139">
        <v>412000</v>
      </c>
      <c r="E12" s="139"/>
      <c r="F12" s="133">
        <v>6439808900</v>
      </c>
      <c r="G12" s="168"/>
      <c r="H12" s="153">
        <v>22529048488</v>
      </c>
      <c r="I12" s="213" t="s">
        <v>685</v>
      </c>
    </row>
    <row r="13" spans="1:8" ht="15.75" customHeight="1">
      <c r="A13" s="468" t="s">
        <v>12</v>
      </c>
      <c r="B13" s="170" t="s">
        <v>9</v>
      </c>
      <c r="C13" s="205">
        <v>5318</v>
      </c>
      <c r="D13" s="206">
        <v>26</v>
      </c>
      <c r="E13" s="206"/>
      <c r="F13" s="206">
        <v>15167</v>
      </c>
      <c r="G13" s="207">
        <v>13</v>
      </c>
      <c r="H13" s="208">
        <v>20524</v>
      </c>
    </row>
    <row r="14" spans="1:8" ht="15.75" customHeight="1">
      <c r="A14" s="469"/>
      <c r="B14" s="148" t="s">
        <v>284</v>
      </c>
      <c r="C14" s="141">
        <v>389844677177</v>
      </c>
      <c r="D14" s="134">
        <v>2390120</v>
      </c>
      <c r="E14" s="134"/>
      <c r="F14" s="171">
        <v>20911254678</v>
      </c>
      <c r="G14" s="154">
        <v>499315</v>
      </c>
      <c r="H14" s="153">
        <v>410758821291</v>
      </c>
    </row>
    <row r="15" spans="1:8" ht="15.75" thickBot="1">
      <c r="A15" s="466"/>
      <c r="B15" s="147" t="s">
        <v>11</v>
      </c>
      <c r="C15" s="144">
        <v>844985242050</v>
      </c>
      <c r="D15" s="135">
        <v>21749719</v>
      </c>
      <c r="E15" s="135"/>
      <c r="F15" s="136">
        <v>94930946185</v>
      </c>
      <c r="G15" s="156">
        <v>2575700</v>
      </c>
      <c r="H15" s="166">
        <v>939940513654</v>
      </c>
    </row>
    <row r="16" spans="1:8" ht="15">
      <c r="A16" s="470" t="s">
        <v>13</v>
      </c>
      <c r="B16" s="149" t="s">
        <v>9</v>
      </c>
      <c r="C16" s="141" t="s">
        <v>474</v>
      </c>
      <c r="D16" s="134" t="s">
        <v>474</v>
      </c>
      <c r="E16" s="134" t="s">
        <v>474</v>
      </c>
      <c r="F16" s="134" t="s">
        <v>474</v>
      </c>
      <c r="G16" s="154" t="s">
        <v>474</v>
      </c>
      <c r="H16" s="153">
        <v>341</v>
      </c>
    </row>
    <row r="17" spans="1:8" ht="15">
      <c r="A17" s="471"/>
      <c r="B17" s="150" t="s">
        <v>284</v>
      </c>
      <c r="C17" s="143" t="s">
        <v>474</v>
      </c>
      <c r="D17" s="2" t="s">
        <v>474</v>
      </c>
      <c r="E17" s="2" t="s">
        <v>474</v>
      </c>
      <c r="F17" s="2" t="s">
        <v>474</v>
      </c>
      <c r="G17" s="155" t="s">
        <v>474</v>
      </c>
      <c r="H17" s="153">
        <v>25482721956</v>
      </c>
    </row>
    <row r="18" spans="1:8" ht="15.75" thickBot="1">
      <c r="A18" s="472"/>
      <c r="B18" s="151" t="s">
        <v>11</v>
      </c>
      <c r="C18" s="142" t="s">
        <v>474</v>
      </c>
      <c r="D18" s="132" t="s">
        <v>474</v>
      </c>
      <c r="E18" s="132" t="s">
        <v>474</v>
      </c>
      <c r="F18" s="133" t="s">
        <v>474</v>
      </c>
      <c r="G18" s="157" t="s">
        <v>474</v>
      </c>
      <c r="H18" s="166">
        <v>7040388124</v>
      </c>
    </row>
    <row r="19" spans="1:8" ht="16.5" thickBot="1">
      <c r="A19" s="140" t="s">
        <v>14</v>
      </c>
      <c r="B19" s="152" t="s">
        <v>9</v>
      </c>
      <c r="C19" s="145">
        <v>1535</v>
      </c>
      <c r="D19" s="137">
        <v>50</v>
      </c>
      <c r="E19" s="137">
        <v>2</v>
      </c>
      <c r="F19" s="138">
        <v>7503</v>
      </c>
      <c r="G19" s="158">
        <v>845</v>
      </c>
      <c r="H19" s="169">
        <v>9935</v>
      </c>
    </row>
    <row r="20" ht="15">
      <c r="A20" s="680" t="s">
        <v>684</v>
      </c>
    </row>
    <row r="21" spans="1:2" ht="15">
      <c r="A21" s="130" t="s">
        <v>15</v>
      </c>
      <c r="B21" s="130"/>
    </row>
    <row r="24" ht="15">
      <c r="A24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&amp;L20.10.2017&amp;CTÜRKİYE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zoomScale="140" zoomScaleNormal="140" zoomScalePageLayoutView="85" workbookViewId="0" topLeftCell="A142">
      <selection activeCell="E15" sqref="E15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35" t="s">
        <v>647</v>
      </c>
      <c r="B1" s="317"/>
      <c r="C1" s="317"/>
      <c r="D1" s="317"/>
      <c r="E1" s="317"/>
      <c r="F1" s="317"/>
      <c r="G1" s="317"/>
    </row>
    <row r="2" spans="1:8" ht="15.75" customHeight="1" thickBot="1">
      <c r="A2" s="481" t="s">
        <v>16</v>
      </c>
      <c r="B2" s="481"/>
      <c r="C2" s="481"/>
      <c r="D2" s="481"/>
      <c r="E2" s="481"/>
      <c r="F2" s="481"/>
      <c r="G2" s="481"/>
      <c r="H2" s="450"/>
    </row>
    <row r="3" spans="1:7" ht="9.75" customHeight="1">
      <c r="A3" s="482" t="s">
        <v>443</v>
      </c>
      <c r="B3" s="485" t="s">
        <v>8</v>
      </c>
      <c r="C3" s="485"/>
      <c r="D3" s="486" t="s">
        <v>17</v>
      </c>
      <c r="E3" s="487"/>
      <c r="F3" s="488"/>
      <c r="G3" s="6" t="s">
        <v>14</v>
      </c>
    </row>
    <row r="4" spans="1:7" ht="12.75" customHeight="1">
      <c r="A4" s="483"/>
      <c r="B4" s="7"/>
      <c r="C4" s="8"/>
      <c r="D4" s="7"/>
      <c r="E4" s="7"/>
      <c r="F4" s="329"/>
      <c r="G4" s="9"/>
    </row>
    <row r="5" spans="1:7" ht="9">
      <c r="A5" s="483"/>
      <c r="B5" s="123" t="s">
        <v>9</v>
      </c>
      <c r="C5" s="123" t="s">
        <v>10</v>
      </c>
      <c r="D5" s="123" t="s">
        <v>9</v>
      </c>
      <c r="E5" s="7" t="s">
        <v>520</v>
      </c>
      <c r="F5" s="329" t="s">
        <v>521</v>
      </c>
      <c r="G5" s="10" t="s">
        <v>9</v>
      </c>
    </row>
    <row r="6" spans="1:7" ht="9.75" thickBot="1">
      <c r="A6" s="484"/>
      <c r="B6" s="11"/>
      <c r="C6" s="12"/>
      <c r="D6" s="11"/>
      <c r="E6" s="11"/>
      <c r="F6" s="330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5105</v>
      </c>
      <c r="C7" s="15">
        <f>C14+C21+C28+C35+C42+C49+C56+C63+C70+C77+C84+C91+C98+C105+C112+C119+C126+C133+C140+C147+C154</f>
        <v>9480604761</v>
      </c>
      <c r="D7" s="15">
        <f aca="true" t="shared" si="0" ref="B7:G12">D14+D21+D28+D35+D42+D49+D56+D63+D70+D77+D84+D91+D98+D105+D112+D119+D126+D133+D140+D147+D154</f>
        <v>1626</v>
      </c>
      <c r="E7" s="15">
        <f t="shared" si="0"/>
        <v>9595471411</v>
      </c>
      <c r="F7" s="15">
        <f>F14+F21+F28+F35+F42+F49+F56+F63+F70+F77+F84+F91+F98+F105+F112+F119+F126+F133+F140+F147+F154</f>
        <v>72848596468</v>
      </c>
      <c r="G7" s="162">
        <f>G14+G21+G28+G35+G42+G49+G56+G63+G70+G77+G84+G91+G98+G105+G112+G119+G126+G133+G140+G147+G154</f>
        <v>951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854</v>
      </c>
      <c r="C8" s="15">
        <f t="shared" si="0"/>
        <v>8862194061</v>
      </c>
      <c r="D8" s="15">
        <f t="shared" si="0"/>
        <v>410</v>
      </c>
      <c r="E8" s="15">
        <f t="shared" si="0"/>
        <v>6913899251</v>
      </c>
      <c r="F8" s="15">
        <f>F15+F22+F29+F36+F43+F50+F57+F64+F71+F78+F85+F92+F99+F106+F113+F120+F127+F134+F141+F148+F155</f>
        <v>19481361793</v>
      </c>
      <c r="G8" s="163">
        <f t="shared" si="0"/>
        <v>134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3</v>
      </c>
      <c r="E9" s="15">
        <f t="shared" si="0"/>
        <v>250010</v>
      </c>
      <c r="F9" s="15">
        <f>F16+F23+F30+F37+F44+F51+F58+F65+F72+F79+F86+F93+F100+F107+F114+F121+F128+F135+F142+F149+F156</f>
        <v>465000</v>
      </c>
      <c r="G9" s="163">
        <f t="shared" si="0"/>
        <v>4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63">
        <f t="shared" si="0"/>
        <v>1</v>
      </c>
    </row>
    <row r="11" spans="1:7" s="16" customFormat="1" ht="11.25">
      <c r="A11" s="14" t="s">
        <v>22</v>
      </c>
      <c r="B11" s="15">
        <f t="shared" si="0"/>
        <v>4196</v>
      </c>
      <c r="C11" s="15">
        <f t="shared" si="0"/>
        <v>618410700</v>
      </c>
      <c r="D11" s="15">
        <f t="shared" si="0"/>
        <v>1213</v>
      </c>
      <c r="E11" s="15">
        <f t="shared" si="0"/>
        <v>2681322150</v>
      </c>
      <c r="F11" s="15">
        <f>F18+F25+F32+F39+F46+F53+F60+F67+F74+F81+F88+F95+F102+F109+F116+F123+F130+F137+F144+F151+F158</f>
        <v>53366769675</v>
      </c>
      <c r="G11" s="163">
        <f t="shared" si="0"/>
        <v>745</v>
      </c>
    </row>
    <row r="12" spans="1:7" s="16" customFormat="1" ht="12" thickBot="1">
      <c r="A12" s="17" t="s">
        <v>23</v>
      </c>
      <c r="B12" s="15">
        <f t="shared" si="0"/>
        <v>55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64">
        <f t="shared" si="0"/>
        <v>67</v>
      </c>
    </row>
    <row r="13" spans="1:7" s="16" customFormat="1" ht="12.75" customHeight="1" thickBot="1">
      <c r="A13" s="492" t="s">
        <v>24</v>
      </c>
      <c r="B13" s="494"/>
      <c r="C13" s="494"/>
      <c r="D13" s="494"/>
      <c r="E13" s="494"/>
      <c r="F13" s="494"/>
      <c r="G13" s="495"/>
    </row>
    <row r="14" spans="1:7" s="16" customFormat="1" ht="11.25" customHeight="1">
      <c r="A14" s="18" t="s">
        <v>25</v>
      </c>
      <c r="B14" s="436">
        <v>73</v>
      </c>
      <c r="C14" s="436">
        <v>14535000</v>
      </c>
      <c r="D14" s="436">
        <v>31</v>
      </c>
      <c r="E14" s="436">
        <v>74533000</v>
      </c>
      <c r="F14" s="437">
        <v>143418200</v>
      </c>
      <c r="G14" s="438">
        <v>17</v>
      </c>
    </row>
    <row r="15" spans="1:7" s="16" customFormat="1" ht="11.25">
      <c r="A15" s="18" t="s">
        <v>26</v>
      </c>
      <c r="B15" s="19">
        <v>14</v>
      </c>
      <c r="C15" s="20">
        <v>3990000</v>
      </c>
      <c r="D15" s="22">
        <v>5</v>
      </c>
      <c r="E15" s="21">
        <v>23508000</v>
      </c>
      <c r="F15" s="331">
        <v>54080000</v>
      </c>
      <c r="G15" s="24">
        <v>0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31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31">
        <v>0</v>
      </c>
      <c r="G17" s="25">
        <v>0</v>
      </c>
    </row>
    <row r="18" spans="1:8" ht="11.25">
      <c r="A18" s="18" t="s">
        <v>29</v>
      </c>
      <c r="B18" s="19">
        <v>51</v>
      </c>
      <c r="C18" s="20">
        <v>10545000</v>
      </c>
      <c r="D18" s="22">
        <v>26</v>
      </c>
      <c r="E18" s="21">
        <v>51025000</v>
      </c>
      <c r="F18" s="331">
        <v>89338200</v>
      </c>
      <c r="G18" s="24">
        <v>10</v>
      </c>
      <c r="H18" s="26"/>
    </row>
    <row r="19" spans="1:7" ht="12" thickBot="1">
      <c r="A19" s="27" t="s">
        <v>23</v>
      </c>
      <c r="B19" s="28">
        <v>8</v>
      </c>
      <c r="C19" s="29">
        <v>0</v>
      </c>
      <c r="D19" s="31">
        <v>0</v>
      </c>
      <c r="E19" s="30">
        <v>0</v>
      </c>
      <c r="F19" s="332">
        <v>0</v>
      </c>
      <c r="G19" s="32">
        <v>7</v>
      </c>
    </row>
    <row r="20" spans="1:7" ht="12.75" customHeight="1" thickBot="1">
      <c r="A20" s="492" t="s">
        <v>30</v>
      </c>
      <c r="B20" s="490"/>
      <c r="C20" s="490"/>
      <c r="D20" s="490"/>
      <c r="E20" s="490"/>
      <c r="F20" s="490"/>
      <c r="G20" s="493"/>
    </row>
    <row r="21" spans="1:7" ht="11.25" customHeight="1">
      <c r="A21" s="18" t="s">
        <v>25</v>
      </c>
      <c r="B21" s="436">
        <v>21</v>
      </c>
      <c r="C21" s="436">
        <v>2070000</v>
      </c>
      <c r="D21" s="436">
        <v>17</v>
      </c>
      <c r="E21" s="436">
        <v>292268180</v>
      </c>
      <c r="F21" s="437">
        <v>394023165</v>
      </c>
      <c r="G21" s="438">
        <v>8</v>
      </c>
    </row>
    <row r="22" spans="1:7" ht="11.25">
      <c r="A22" s="18" t="s">
        <v>26</v>
      </c>
      <c r="B22" s="19">
        <v>8</v>
      </c>
      <c r="C22" s="20">
        <v>985000</v>
      </c>
      <c r="D22" s="22">
        <v>6</v>
      </c>
      <c r="E22" s="21">
        <v>233082280</v>
      </c>
      <c r="F22" s="331">
        <v>285861765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31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31">
        <v>0</v>
      </c>
      <c r="G24" s="25">
        <v>0</v>
      </c>
    </row>
    <row r="25" spans="1:7" ht="11.25">
      <c r="A25" s="18" t="s">
        <v>29</v>
      </c>
      <c r="B25" s="19">
        <v>13</v>
      </c>
      <c r="C25" s="20">
        <v>1085000</v>
      </c>
      <c r="D25" s="22">
        <v>11</v>
      </c>
      <c r="E25" s="21">
        <v>59185900</v>
      </c>
      <c r="F25" s="331">
        <v>108161400</v>
      </c>
      <c r="G25" s="25">
        <v>7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32">
        <v>0</v>
      </c>
      <c r="G26" s="33">
        <v>0</v>
      </c>
    </row>
    <row r="27" spans="1:7" ht="12" customHeight="1" thickBot="1">
      <c r="A27" s="492" t="s">
        <v>31</v>
      </c>
      <c r="B27" s="490"/>
      <c r="C27" s="490"/>
      <c r="D27" s="490"/>
      <c r="E27" s="490"/>
      <c r="F27" s="490"/>
      <c r="G27" s="493"/>
    </row>
    <row r="28" spans="1:7" ht="11.25">
      <c r="A28" s="18" t="s">
        <v>25</v>
      </c>
      <c r="B28" s="436">
        <v>671</v>
      </c>
      <c r="C28" s="436">
        <v>156587000</v>
      </c>
      <c r="D28" s="436">
        <v>306</v>
      </c>
      <c r="E28" s="436">
        <v>2027615888</v>
      </c>
      <c r="F28" s="437">
        <v>3675299579</v>
      </c>
      <c r="G28" s="438">
        <v>124</v>
      </c>
    </row>
    <row r="29" spans="1:7" ht="11.25">
      <c r="A29" s="18" t="s">
        <v>26</v>
      </c>
      <c r="B29" s="19">
        <v>123</v>
      </c>
      <c r="C29" s="20">
        <v>74481000</v>
      </c>
      <c r="D29" s="22">
        <v>90</v>
      </c>
      <c r="E29" s="21">
        <v>1679730638</v>
      </c>
      <c r="F29" s="331">
        <v>2972305979</v>
      </c>
      <c r="G29" s="24">
        <v>18</v>
      </c>
    </row>
    <row r="30" spans="1:7" ht="11.25">
      <c r="A30" s="18" t="s">
        <v>27</v>
      </c>
      <c r="B30" s="19">
        <v>0</v>
      </c>
      <c r="C30" s="20">
        <v>0</v>
      </c>
      <c r="D30" s="21">
        <v>1</v>
      </c>
      <c r="E30" s="21">
        <v>0</v>
      </c>
      <c r="F30" s="331">
        <v>5000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31">
        <v>0</v>
      </c>
      <c r="G31" s="24">
        <v>0</v>
      </c>
    </row>
    <row r="32" spans="1:7" ht="11.25">
      <c r="A32" s="18" t="s">
        <v>29</v>
      </c>
      <c r="B32" s="19">
        <v>546</v>
      </c>
      <c r="C32" s="20">
        <v>82106000</v>
      </c>
      <c r="D32" s="22">
        <v>215</v>
      </c>
      <c r="E32" s="21">
        <v>347885250</v>
      </c>
      <c r="F32" s="331">
        <v>702988600</v>
      </c>
      <c r="G32" s="24">
        <v>105</v>
      </c>
    </row>
    <row r="33" spans="1:7" ht="12" thickBot="1">
      <c r="A33" s="27" t="s">
        <v>23</v>
      </c>
      <c r="B33" s="28">
        <v>2</v>
      </c>
      <c r="C33" s="29">
        <v>0</v>
      </c>
      <c r="D33" s="31">
        <v>0</v>
      </c>
      <c r="E33" s="30">
        <v>0</v>
      </c>
      <c r="F33" s="332">
        <v>0</v>
      </c>
      <c r="G33" s="33">
        <v>1</v>
      </c>
    </row>
    <row r="34" spans="1:7" ht="12.75" customHeight="1" thickBot="1">
      <c r="A34" s="492" t="s">
        <v>32</v>
      </c>
      <c r="B34" s="490"/>
      <c r="C34" s="490"/>
      <c r="D34" s="490"/>
      <c r="E34" s="490"/>
      <c r="F34" s="490"/>
      <c r="G34" s="493"/>
    </row>
    <row r="35" spans="1:8" ht="11.25" customHeight="1">
      <c r="A35" s="18" t="s">
        <v>25</v>
      </c>
      <c r="B35" s="436">
        <v>54</v>
      </c>
      <c r="C35" s="436">
        <v>8439804453</v>
      </c>
      <c r="D35" s="436">
        <v>44</v>
      </c>
      <c r="E35" s="436">
        <v>920258550</v>
      </c>
      <c r="F35" s="437">
        <v>8527449350</v>
      </c>
      <c r="G35" s="438">
        <v>22</v>
      </c>
      <c r="H35" s="16" t="s">
        <v>685</v>
      </c>
    </row>
    <row r="36" spans="1:7" ht="11.25">
      <c r="A36" s="18" t="s">
        <v>26</v>
      </c>
      <c r="B36" s="19">
        <v>31</v>
      </c>
      <c r="C36" s="20">
        <v>8431326453</v>
      </c>
      <c r="D36" s="22">
        <v>38</v>
      </c>
      <c r="E36" s="21">
        <v>917128550</v>
      </c>
      <c r="F36" s="331">
        <v>8520449350</v>
      </c>
      <c r="G36" s="24">
        <v>9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31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31">
        <v>0</v>
      </c>
      <c r="G38" s="25">
        <v>0</v>
      </c>
    </row>
    <row r="39" spans="1:7" ht="11.25">
      <c r="A39" s="18" t="s">
        <v>29</v>
      </c>
      <c r="B39" s="19">
        <v>23</v>
      </c>
      <c r="C39" s="20">
        <v>8478000</v>
      </c>
      <c r="D39" s="22">
        <v>6</v>
      </c>
      <c r="E39" s="21">
        <v>3130000</v>
      </c>
      <c r="F39" s="331">
        <v>7000000</v>
      </c>
      <c r="G39" s="24">
        <v>13</v>
      </c>
    </row>
    <row r="40" spans="1:7" ht="12" thickBot="1">
      <c r="A40" s="27" t="s">
        <v>23</v>
      </c>
      <c r="B40" s="28">
        <v>0</v>
      </c>
      <c r="C40" s="29">
        <v>0</v>
      </c>
      <c r="D40" s="30">
        <v>0</v>
      </c>
      <c r="E40" s="30">
        <v>0</v>
      </c>
      <c r="F40" s="332">
        <v>0</v>
      </c>
      <c r="G40" s="32">
        <v>0</v>
      </c>
    </row>
    <row r="41" spans="1:7" ht="11.25" customHeight="1" thickBot="1">
      <c r="A41" s="492" t="s">
        <v>33</v>
      </c>
      <c r="B41" s="490"/>
      <c r="C41" s="490"/>
      <c r="D41" s="490"/>
      <c r="E41" s="490"/>
      <c r="F41" s="490"/>
      <c r="G41" s="493"/>
    </row>
    <row r="42" spans="1:7" ht="11.25" customHeight="1">
      <c r="A42" s="18" t="s">
        <v>25</v>
      </c>
      <c r="B42" s="436">
        <v>17</v>
      </c>
      <c r="C42" s="436">
        <v>4955000</v>
      </c>
      <c r="D42" s="436">
        <v>6</v>
      </c>
      <c r="E42" s="436">
        <v>1920000</v>
      </c>
      <c r="F42" s="437">
        <v>12137000</v>
      </c>
      <c r="G42" s="438">
        <v>0</v>
      </c>
    </row>
    <row r="43" spans="1:7" ht="11.25">
      <c r="A43" s="18" t="s">
        <v>26</v>
      </c>
      <c r="B43" s="19">
        <v>2</v>
      </c>
      <c r="C43" s="20">
        <v>650000</v>
      </c>
      <c r="D43" s="22">
        <v>2</v>
      </c>
      <c r="E43" s="21">
        <v>50000</v>
      </c>
      <c r="F43" s="331">
        <v>440000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31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31">
        <v>0</v>
      </c>
      <c r="G45" s="25">
        <v>0</v>
      </c>
    </row>
    <row r="46" spans="1:7" ht="11.25">
      <c r="A46" s="18" t="s">
        <v>29</v>
      </c>
      <c r="B46" s="19">
        <v>15</v>
      </c>
      <c r="C46" s="20">
        <v>4305000</v>
      </c>
      <c r="D46" s="22">
        <v>4</v>
      </c>
      <c r="E46" s="21">
        <v>1870000</v>
      </c>
      <c r="F46" s="331">
        <v>11697000</v>
      </c>
      <c r="G46" s="24">
        <v>0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32">
        <v>0</v>
      </c>
      <c r="G47" s="33">
        <v>0</v>
      </c>
    </row>
    <row r="48" spans="1:7" ht="11.25" customHeight="1" thickBot="1">
      <c r="A48" s="492" t="s">
        <v>34</v>
      </c>
      <c r="B48" s="490"/>
      <c r="C48" s="490"/>
      <c r="D48" s="490"/>
      <c r="E48" s="490"/>
      <c r="F48" s="490"/>
      <c r="G48" s="493"/>
    </row>
    <row r="49" spans="1:7" ht="11.25">
      <c r="A49" s="18" t="s">
        <v>25</v>
      </c>
      <c r="B49" s="436">
        <v>840</v>
      </c>
      <c r="C49" s="436">
        <v>164236000</v>
      </c>
      <c r="D49" s="436">
        <v>270</v>
      </c>
      <c r="E49" s="436">
        <v>2004635710</v>
      </c>
      <c r="F49" s="437">
        <v>51768119133</v>
      </c>
      <c r="G49" s="438">
        <v>153</v>
      </c>
    </row>
    <row r="50" spans="1:8" ht="11.25">
      <c r="A50" s="18" t="s">
        <v>26</v>
      </c>
      <c r="B50" s="34">
        <v>119</v>
      </c>
      <c r="C50" s="23">
        <v>38980000</v>
      </c>
      <c r="D50" s="22">
        <v>53</v>
      </c>
      <c r="E50" s="21">
        <v>809376710</v>
      </c>
      <c r="F50" s="331">
        <v>1416662733</v>
      </c>
      <c r="G50" s="24">
        <v>19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331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31">
        <v>0</v>
      </c>
      <c r="G52" s="25">
        <v>0</v>
      </c>
      <c r="H52" s="16"/>
    </row>
    <row r="53" spans="1:8" ht="11.25">
      <c r="A53" s="18" t="s">
        <v>29</v>
      </c>
      <c r="B53" s="34">
        <v>691</v>
      </c>
      <c r="C53" s="23">
        <v>125256000</v>
      </c>
      <c r="D53" s="22">
        <v>217</v>
      </c>
      <c r="E53" s="21">
        <v>1195259000</v>
      </c>
      <c r="F53" s="331">
        <v>50351456400</v>
      </c>
      <c r="G53" s="24">
        <v>82</v>
      </c>
      <c r="H53" s="16"/>
    </row>
    <row r="54" spans="1:8" ht="12" thickBot="1">
      <c r="A54" s="27" t="s">
        <v>23</v>
      </c>
      <c r="B54" s="28">
        <v>30</v>
      </c>
      <c r="C54" s="29">
        <v>0</v>
      </c>
      <c r="D54" s="31">
        <v>0</v>
      </c>
      <c r="E54" s="30">
        <v>0</v>
      </c>
      <c r="F54" s="332">
        <v>0</v>
      </c>
      <c r="G54" s="32">
        <v>52</v>
      </c>
      <c r="H54" s="16"/>
    </row>
    <row r="55" spans="1:7" ht="12" thickBot="1">
      <c r="A55" s="496" t="s">
        <v>35</v>
      </c>
      <c r="B55" s="497"/>
      <c r="C55" s="497"/>
      <c r="D55" s="497"/>
      <c r="E55" s="497"/>
      <c r="F55" s="497"/>
      <c r="G55" s="498"/>
    </row>
    <row r="56" spans="1:7" ht="11.25" customHeight="1">
      <c r="A56" s="18" t="s">
        <v>25</v>
      </c>
      <c r="B56" s="436">
        <v>1552</v>
      </c>
      <c r="C56" s="436">
        <v>397284500</v>
      </c>
      <c r="D56" s="436">
        <v>526</v>
      </c>
      <c r="E56" s="436">
        <v>1639199628</v>
      </c>
      <c r="F56" s="437">
        <v>3420977189</v>
      </c>
      <c r="G56" s="438">
        <v>303</v>
      </c>
    </row>
    <row r="57" spans="1:7" ht="11.25">
      <c r="A57" s="18" t="s">
        <v>26</v>
      </c>
      <c r="B57" s="34">
        <v>201</v>
      </c>
      <c r="C57" s="23">
        <v>172499000</v>
      </c>
      <c r="D57" s="22">
        <v>83</v>
      </c>
      <c r="E57" s="21">
        <v>737728268</v>
      </c>
      <c r="F57" s="331">
        <v>1765992614</v>
      </c>
      <c r="G57" s="24">
        <v>37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2</v>
      </c>
      <c r="E58" s="21">
        <v>250010</v>
      </c>
      <c r="F58" s="331">
        <v>460000</v>
      </c>
      <c r="G58" s="24">
        <v>3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31">
        <v>0</v>
      </c>
      <c r="G59" s="25">
        <v>1</v>
      </c>
    </row>
    <row r="60" spans="1:7" ht="11.25">
      <c r="A60" s="18" t="s">
        <v>29</v>
      </c>
      <c r="B60" s="34">
        <v>1349</v>
      </c>
      <c r="C60" s="23">
        <v>224785500</v>
      </c>
      <c r="D60" s="22">
        <v>441</v>
      </c>
      <c r="E60" s="21">
        <v>901221350</v>
      </c>
      <c r="F60" s="331">
        <v>1654524575</v>
      </c>
      <c r="G60" s="24">
        <v>260</v>
      </c>
    </row>
    <row r="61" spans="1:7" ht="12" thickBot="1">
      <c r="A61" s="27" t="s">
        <v>23</v>
      </c>
      <c r="B61" s="28">
        <v>2</v>
      </c>
      <c r="C61" s="29">
        <v>0</v>
      </c>
      <c r="D61" s="30">
        <v>0</v>
      </c>
      <c r="E61" s="30">
        <v>0</v>
      </c>
      <c r="F61" s="332">
        <v>0</v>
      </c>
      <c r="G61" s="33">
        <v>2</v>
      </c>
    </row>
    <row r="62" spans="1:7" s="16" customFormat="1" ht="11.25" customHeight="1" thickBot="1">
      <c r="A62" s="492" t="s">
        <v>36</v>
      </c>
      <c r="B62" s="494"/>
      <c r="C62" s="494"/>
      <c r="D62" s="494"/>
      <c r="E62" s="494"/>
      <c r="F62" s="494"/>
      <c r="G62" s="499"/>
    </row>
    <row r="63" spans="1:7" ht="11.25" customHeight="1">
      <c r="A63" s="18" t="s">
        <v>25</v>
      </c>
      <c r="B63" s="436">
        <v>197</v>
      </c>
      <c r="C63" s="436">
        <v>44153000</v>
      </c>
      <c r="D63" s="436">
        <v>74</v>
      </c>
      <c r="E63" s="436">
        <v>326688108</v>
      </c>
      <c r="F63" s="437">
        <v>512257720</v>
      </c>
      <c r="G63" s="438">
        <v>43</v>
      </c>
    </row>
    <row r="64" spans="1:7" ht="11.25">
      <c r="A64" s="18" t="s">
        <v>26</v>
      </c>
      <c r="B64" s="34">
        <v>26</v>
      </c>
      <c r="C64" s="23">
        <v>14810000</v>
      </c>
      <c r="D64" s="22">
        <v>23</v>
      </c>
      <c r="E64" s="21">
        <v>270951108</v>
      </c>
      <c r="F64" s="331">
        <v>378860720</v>
      </c>
      <c r="G64" s="24">
        <v>3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31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31">
        <v>0</v>
      </c>
      <c r="G66" s="24">
        <v>0</v>
      </c>
    </row>
    <row r="67" spans="1:7" ht="11.25">
      <c r="A67" s="18" t="s">
        <v>29</v>
      </c>
      <c r="B67" s="34">
        <v>162</v>
      </c>
      <c r="C67" s="23">
        <v>29343000</v>
      </c>
      <c r="D67" s="22">
        <v>51</v>
      </c>
      <c r="E67" s="21">
        <v>55737000</v>
      </c>
      <c r="F67" s="331">
        <v>133397000</v>
      </c>
      <c r="G67" s="24">
        <v>37</v>
      </c>
    </row>
    <row r="68" spans="1:7" ht="12" thickBot="1">
      <c r="A68" s="27" t="s">
        <v>23</v>
      </c>
      <c r="B68" s="35">
        <v>9</v>
      </c>
      <c r="C68" s="36">
        <v>0</v>
      </c>
      <c r="D68" s="31">
        <v>0</v>
      </c>
      <c r="E68" s="30">
        <v>0</v>
      </c>
      <c r="F68" s="332">
        <v>0</v>
      </c>
      <c r="G68" s="32">
        <v>3</v>
      </c>
    </row>
    <row r="69" spans="1:7" ht="14.25" customHeight="1" thickBot="1">
      <c r="A69" s="492" t="s">
        <v>37</v>
      </c>
      <c r="B69" s="494"/>
      <c r="C69" s="494"/>
      <c r="D69" s="494"/>
      <c r="E69" s="494"/>
      <c r="F69" s="494"/>
      <c r="G69" s="495"/>
    </row>
    <row r="70" spans="1:7" ht="11.25">
      <c r="A70" s="18" t="s">
        <v>25</v>
      </c>
      <c r="B70" s="436">
        <v>293</v>
      </c>
      <c r="C70" s="436">
        <v>71237600</v>
      </c>
      <c r="D70" s="436">
        <v>57</v>
      </c>
      <c r="E70" s="436">
        <v>407757500</v>
      </c>
      <c r="F70" s="437">
        <v>709670640</v>
      </c>
      <c r="G70" s="438">
        <v>36</v>
      </c>
    </row>
    <row r="71" spans="1:7" ht="11.25">
      <c r="A71" s="18" t="s">
        <v>26</v>
      </c>
      <c r="B71" s="34">
        <v>39</v>
      </c>
      <c r="C71" s="23">
        <v>44826600</v>
      </c>
      <c r="D71" s="22">
        <v>15</v>
      </c>
      <c r="E71" s="21">
        <v>398875000</v>
      </c>
      <c r="F71" s="331">
        <v>656804640</v>
      </c>
      <c r="G71" s="24">
        <v>6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31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31">
        <v>0</v>
      </c>
      <c r="G73" s="25">
        <v>0</v>
      </c>
    </row>
    <row r="74" spans="1:7" ht="11.25">
      <c r="A74" s="18" t="s">
        <v>29</v>
      </c>
      <c r="B74" s="34">
        <v>254</v>
      </c>
      <c r="C74" s="23">
        <v>26411000</v>
      </c>
      <c r="D74" s="22">
        <v>42</v>
      </c>
      <c r="E74" s="21">
        <v>8882500</v>
      </c>
      <c r="F74" s="331">
        <v>52866000</v>
      </c>
      <c r="G74" s="24">
        <v>29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32">
        <v>0</v>
      </c>
      <c r="G75" s="33">
        <v>1</v>
      </c>
    </row>
    <row r="76" spans="1:7" ht="12.75" customHeight="1" thickBot="1">
      <c r="A76" s="492" t="s">
        <v>38</v>
      </c>
      <c r="B76" s="490"/>
      <c r="C76" s="490"/>
      <c r="D76" s="490"/>
      <c r="E76" s="490"/>
      <c r="F76" s="490"/>
      <c r="G76" s="493"/>
    </row>
    <row r="77" spans="1:7" ht="11.25">
      <c r="A77" s="18" t="s">
        <v>25</v>
      </c>
      <c r="B77" s="436">
        <v>192</v>
      </c>
      <c r="C77" s="436">
        <v>20339000</v>
      </c>
      <c r="D77" s="436">
        <v>40</v>
      </c>
      <c r="E77" s="436">
        <v>9199743</v>
      </c>
      <c r="F77" s="437">
        <v>32522229</v>
      </c>
      <c r="G77" s="438">
        <v>29</v>
      </c>
    </row>
    <row r="78" spans="1:7" ht="11.25">
      <c r="A78" s="18" t="s">
        <v>26</v>
      </c>
      <c r="B78" s="34">
        <v>69</v>
      </c>
      <c r="C78" s="23">
        <v>12942000</v>
      </c>
      <c r="D78" s="22">
        <v>20</v>
      </c>
      <c r="E78" s="21">
        <v>6889743</v>
      </c>
      <c r="F78" s="331">
        <v>18224229</v>
      </c>
      <c r="G78" s="24">
        <v>5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31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31">
        <v>0</v>
      </c>
      <c r="G80" s="25">
        <v>0</v>
      </c>
    </row>
    <row r="81" spans="1:7" ht="11.25">
      <c r="A81" s="18" t="s">
        <v>29</v>
      </c>
      <c r="B81" s="34">
        <v>123</v>
      </c>
      <c r="C81" s="23">
        <v>7397000</v>
      </c>
      <c r="D81" s="22">
        <v>20</v>
      </c>
      <c r="E81" s="21">
        <v>2310000</v>
      </c>
      <c r="F81" s="331">
        <v>14298000</v>
      </c>
      <c r="G81" s="24">
        <v>24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32">
        <v>0</v>
      </c>
      <c r="G82" s="33">
        <v>0</v>
      </c>
    </row>
    <row r="83" spans="1:7" ht="12.75" customHeight="1" thickBot="1">
      <c r="A83" s="492" t="s">
        <v>39</v>
      </c>
      <c r="B83" s="490"/>
      <c r="C83" s="490"/>
      <c r="D83" s="490"/>
      <c r="E83" s="490"/>
      <c r="F83" s="490"/>
      <c r="G83" s="493"/>
    </row>
    <row r="84" spans="1:7" ht="11.25">
      <c r="A84" s="18" t="s">
        <v>25</v>
      </c>
      <c r="B84" s="436">
        <v>56</v>
      </c>
      <c r="C84" s="436">
        <v>15790000</v>
      </c>
      <c r="D84" s="436">
        <v>24</v>
      </c>
      <c r="E84" s="436">
        <v>1231461938</v>
      </c>
      <c r="F84" s="437">
        <v>2117586998</v>
      </c>
      <c r="G84" s="438">
        <v>12</v>
      </c>
    </row>
    <row r="85" spans="1:7" ht="11.25">
      <c r="A85" s="18" t="s">
        <v>26</v>
      </c>
      <c r="B85" s="34">
        <v>16</v>
      </c>
      <c r="C85" s="23">
        <v>12300000</v>
      </c>
      <c r="D85" s="22">
        <v>18</v>
      </c>
      <c r="E85" s="21">
        <v>1230951938</v>
      </c>
      <c r="F85" s="331">
        <v>2115444398</v>
      </c>
      <c r="G85" s="24">
        <v>0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31">
        <v>0</v>
      </c>
      <c r="G86" s="25">
        <v>1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31">
        <v>0</v>
      </c>
      <c r="G87" s="25">
        <v>0</v>
      </c>
    </row>
    <row r="88" spans="1:7" ht="11.25">
      <c r="A88" s="18" t="s">
        <v>29</v>
      </c>
      <c r="B88" s="34">
        <v>39</v>
      </c>
      <c r="C88" s="23">
        <v>3490000</v>
      </c>
      <c r="D88" s="22">
        <v>6</v>
      </c>
      <c r="E88" s="21">
        <v>510000</v>
      </c>
      <c r="F88" s="331">
        <v>2142600</v>
      </c>
      <c r="G88" s="24">
        <v>11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332">
        <v>0</v>
      </c>
      <c r="G89" s="33">
        <v>0</v>
      </c>
    </row>
    <row r="90" spans="1:7" ht="12" customHeight="1" thickBot="1">
      <c r="A90" s="492" t="s">
        <v>40</v>
      </c>
      <c r="B90" s="490"/>
      <c r="C90" s="490"/>
      <c r="D90" s="490"/>
      <c r="E90" s="490"/>
      <c r="F90" s="490"/>
      <c r="G90" s="493"/>
    </row>
    <row r="91" spans="1:7" ht="11.25">
      <c r="A91" s="18" t="s">
        <v>25</v>
      </c>
      <c r="B91" s="436">
        <v>115</v>
      </c>
      <c r="C91" s="436">
        <v>29360500</v>
      </c>
      <c r="D91" s="436">
        <v>17</v>
      </c>
      <c r="E91" s="436">
        <v>9366150</v>
      </c>
      <c r="F91" s="437">
        <v>42110925</v>
      </c>
      <c r="G91" s="438">
        <v>15</v>
      </c>
    </row>
    <row r="92" spans="1:7" ht="11.25">
      <c r="A92" s="18" t="s">
        <v>26</v>
      </c>
      <c r="B92" s="34">
        <v>17</v>
      </c>
      <c r="C92" s="23">
        <v>14460000</v>
      </c>
      <c r="D92" s="22">
        <v>4</v>
      </c>
      <c r="E92" s="21">
        <v>790000</v>
      </c>
      <c r="F92" s="331">
        <v>1914000</v>
      </c>
      <c r="G92" s="24">
        <v>4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31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31">
        <v>0</v>
      </c>
      <c r="G94" s="25">
        <v>0</v>
      </c>
    </row>
    <row r="95" spans="1:7" ht="11.25">
      <c r="A95" s="18" t="s">
        <v>29</v>
      </c>
      <c r="B95" s="34">
        <v>98</v>
      </c>
      <c r="C95" s="23">
        <v>14900500</v>
      </c>
      <c r="D95" s="22">
        <v>13</v>
      </c>
      <c r="E95" s="21">
        <v>8576150</v>
      </c>
      <c r="F95" s="331">
        <v>40196925</v>
      </c>
      <c r="G95" s="24">
        <v>11</v>
      </c>
    </row>
    <row r="96" spans="1:7" ht="12" customHeight="1" thickBot="1">
      <c r="A96" s="27" t="s">
        <v>23</v>
      </c>
      <c r="B96" s="35">
        <v>0</v>
      </c>
      <c r="C96" s="36">
        <v>0</v>
      </c>
      <c r="D96" s="30">
        <v>0</v>
      </c>
      <c r="E96" s="30">
        <v>0</v>
      </c>
      <c r="F96" s="332">
        <v>0</v>
      </c>
      <c r="G96" s="32">
        <v>0</v>
      </c>
    </row>
    <row r="97" spans="1:8" ht="12" customHeight="1" thickBot="1">
      <c r="A97" s="492" t="s">
        <v>62</v>
      </c>
      <c r="B97" s="490"/>
      <c r="C97" s="490"/>
      <c r="D97" s="490"/>
      <c r="E97" s="490"/>
      <c r="F97" s="490"/>
      <c r="G97" s="493"/>
      <c r="H97" s="16"/>
    </row>
    <row r="98" spans="1:8" ht="11.25">
      <c r="A98" s="18" t="s">
        <v>25</v>
      </c>
      <c r="B98" s="436">
        <v>424</v>
      </c>
      <c r="C98" s="436">
        <v>41524700</v>
      </c>
      <c r="D98" s="436">
        <v>88</v>
      </c>
      <c r="E98" s="436">
        <v>343806264</v>
      </c>
      <c r="F98" s="437">
        <v>958087898</v>
      </c>
      <c r="G98" s="438">
        <v>86</v>
      </c>
      <c r="H98" s="16"/>
    </row>
    <row r="99" spans="1:8" ht="11.25">
      <c r="A99" s="18" t="s">
        <v>26</v>
      </c>
      <c r="B99" s="34">
        <v>83</v>
      </c>
      <c r="C99" s="23">
        <v>14420000</v>
      </c>
      <c r="D99" s="22">
        <v>20</v>
      </c>
      <c r="E99" s="21">
        <v>328346264</v>
      </c>
      <c r="F99" s="331">
        <v>887498823</v>
      </c>
      <c r="G99" s="24">
        <v>14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31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31">
        <v>0</v>
      </c>
      <c r="G101" s="25">
        <v>0</v>
      </c>
    </row>
    <row r="102" spans="1:7" ht="11.25">
      <c r="A102" s="18" t="s">
        <v>29</v>
      </c>
      <c r="B102" s="34">
        <v>339</v>
      </c>
      <c r="C102" s="23">
        <v>27104700</v>
      </c>
      <c r="D102" s="22">
        <v>68</v>
      </c>
      <c r="E102" s="21">
        <v>15460000</v>
      </c>
      <c r="F102" s="331">
        <v>70589075</v>
      </c>
      <c r="G102" s="24">
        <v>72</v>
      </c>
    </row>
    <row r="103" spans="1:7" ht="12" customHeight="1" thickBot="1">
      <c r="A103" s="27" t="s">
        <v>23</v>
      </c>
      <c r="B103" s="28">
        <v>2</v>
      </c>
      <c r="C103" s="29">
        <v>0</v>
      </c>
      <c r="D103" s="30">
        <v>0</v>
      </c>
      <c r="E103" s="30">
        <v>0</v>
      </c>
      <c r="F103" s="332">
        <v>0</v>
      </c>
      <c r="G103" s="33">
        <v>0</v>
      </c>
    </row>
    <row r="104" spans="1:7" ht="14.25" customHeight="1" thickBot="1">
      <c r="A104" s="492" t="s">
        <v>41</v>
      </c>
      <c r="B104" s="490"/>
      <c r="C104" s="490"/>
      <c r="D104" s="490"/>
      <c r="E104" s="490"/>
      <c r="F104" s="490"/>
      <c r="G104" s="493"/>
    </row>
    <row r="105" spans="1:7" ht="11.25">
      <c r="A105" s="18" t="s">
        <v>25</v>
      </c>
      <c r="B105" s="436">
        <v>281</v>
      </c>
      <c r="C105" s="436">
        <v>43759008</v>
      </c>
      <c r="D105" s="436">
        <v>69</v>
      </c>
      <c r="E105" s="436">
        <v>52261002</v>
      </c>
      <c r="F105" s="437">
        <v>173556902</v>
      </c>
      <c r="G105" s="438">
        <v>35</v>
      </c>
    </row>
    <row r="106" spans="1:7" ht="11.25">
      <c r="A106" s="18" t="s">
        <v>26</v>
      </c>
      <c r="B106" s="34">
        <v>55</v>
      </c>
      <c r="C106" s="23">
        <v>15842008</v>
      </c>
      <c r="D106" s="22">
        <v>17</v>
      </c>
      <c r="E106" s="21">
        <v>26381002</v>
      </c>
      <c r="F106" s="331">
        <v>87376002</v>
      </c>
      <c r="G106" s="24">
        <v>8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31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31">
        <v>0</v>
      </c>
      <c r="G108" s="25">
        <v>0</v>
      </c>
    </row>
    <row r="109" spans="1:7" ht="11.25">
      <c r="A109" s="18" t="s">
        <v>29</v>
      </c>
      <c r="B109" s="34">
        <v>226</v>
      </c>
      <c r="C109" s="23">
        <v>27917000</v>
      </c>
      <c r="D109" s="22">
        <v>52</v>
      </c>
      <c r="E109" s="21">
        <v>25880000</v>
      </c>
      <c r="F109" s="331">
        <v>86180900</v>
      </c>
      <c r="G109" s="24">
        <v>26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32">
        <v>0</v>
      </c>
      <c r="G110" s="33">
        <v>1</v>
      </c>
    </row>
    <row r="111" spans="1:7" ht="13.5" customHeight="1" thickBot="1">
      <c r="A111" s="489" t="s">
        <v>42</v>
      </c>
      <c r="B111" s="490"/>
      <c r="C111" s="490"/>
      <c r="D111" s="490"/>
      <c r="E111" s="490"/>
      <c r="F111" s="490"/>
      <c r="G111" s="493"/>
    </row>
    <row r="112" spans="1:7" ht="11.25">
      <c r="A112" s="18" t="s">
        <v>25</v>
      </c>
      <c r="B112" s="436">
        <v>8</v>
      </c>
      <c r="C112" s="436">
        <v>3420000</v>
      </c>
      <c r="D112" s="436">
        <v>4</v>
      </c>
      <c r="E112" s="436">
        <v>199559750</v>
      </c>
      <c r="F112" s="437">
        <v>225936540</v>
      </c>
      <c r="G112" s="438">
        <v>1</v>
      </c>
    </row>
    <row r="113" spans="1:7" ht="11.25">
      <c r="A113" s="18" t="s">
        <v>26</v>
      </c>
      <c r="B113" s="19">
        <v>1</v>
      </c>
      <c r="C113" s="20">
        <v>50000</v>
      </c>
      <c r="D113" s="22">
        <v>4</v>
      </c>
      <c r="E113" s="21">
        <v>199559750</v>
      </c>
      <c r="F113" s="331">
        <v>225936540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31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31">
        <v>0</v>
      </c>
      <c r="G115" s="25">
        <v>0</v>
      </c>
    </row>
    <row r="116" spans="1:7" ht="11.25">
      <c r="A116" s="18" t="s">
        <v>29</v>
      </c>
      <c r="B116" s="34">
        <v>7</v>
      </c>
      <c r="C116" s="23">
        <v>3370000</v>
      </c>
      <c r="D116" s="22">
        <v>0</v>
      </c>
      <c r="E116" s="21">
        <v>0</v>
      </c>
      <c r="F116" s="331">
        <v>0</v>
      </c>
      <c r="G116" s="25">
        <v>0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32">
        <v>0</v>
      </c>
      <c r="G117" s="33">
        <v>0</v>
      </c>
    </row>
    <row r="118" spans="1:7" ht="12.75" customHeight="1" thickBot="1">
      <c r="A118" s="492" t="s">
        <v>43</v>
      </c>
      <c r="B118" s="490"/>
      <c r="C118" s="490"/>
      <c r="D118" s="490"/>
      <c r="E118" s="490"/>
      <c r="F118" s="490"/>
      <c r="G118" s="493"/>
    </row>
    <row r="119" spans="1:7" ht="11.25">
      <c r="A119" s="18" t="s">
        <v>25</v>
      </c>
      <c r="B119" s="436">
        <v>106</v>
      </c>
      <c r="C119" s="436">
        <v>13696000</v>
      </c>
      <c r="D119" s="436">
        <v>23</v>
      </c>
      <c r="E119" s="436">
        <v>17295000</v>
      </c>
      <c r="F119" s="437">
        <v>57365000</v>
      </c>
      <c r="G119" s="438">
        <v>30</v>
      </c>
    </row>
    <row r="120" spans="1:7" ht="11.25">
      <c r="A120" s="18" t="s">
        <v>26</v>
      </c>
      <c r="B120" s="34">
        <v>23</v>
      </c>
      <c r="C120" s="23">
        <v>5652000</v>
      </c>
      <c r="D120" s="22">
        <v>6</v>
      </c>
      <c r="E120" s="21">
        <v>14650000</v>
      </c>
      <c r="F120" s="331">
        <v>41210000</v>
      </c>
      <c r="G120" s="24">
        <v>7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31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31">
        <v>0</v>
      </c>
      <c r="G122" s="25">
        <v>0</v>
      </c>
    </row>
    <row r="123" spans="1:7" ht="11.25">
      <c r="A123" s="18" t="s">
        <v>29</v>
      </c>
      <c r="B123" s="34">
        <v>82</v>
      </c>
      <c r="C123" s="23">
        <v>8044000</v>
      </c>
      <c r="D123" s="22">
        <v>17</v>
      </c>
      <c r="E123" s="21">
        <v>2645000</v>
      </c>
      <c r="F123" s="331">
        <v>16155000</v>
      </c>
      <c r="G123" s="24">
        <v>23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332">
        <v>0</v>
      </c>
      <c r="G124" s="33">
        <v>0</v>
      </c>
    </row>
    <row r="125" spans="1:7" ht="13.5" customHeight="1" thickBot="1">
      <c r="A125" s="489" t="s">
        <v>44</v>
      </c>
      <c r="B125" s="490"/>
      <c r="C125" s="490"/>
      <c r="D125" s="490"/>
      <c r="E125" s="490"/>
      <c r="F125" s="490"/>
      <c r="G125" s="491"/>
    </row>
    <row r="126" spans="1:8" ht="11.25">
      <c r="A126" s="18" t="s">
        <v>25</v>
      </c>
      <c r="B126" s="436">
        <v>134</v>
      </c>
      <c r="C126" s="436">
        <v>13224000</v>
      </c>
      <c r="D126" s="436">
        <v>15</v>
      </c>
      <c r="E126" s="436">
        <v>36870000</v>
      </c>
      <c r="F126" s="437">
        <v>64888000</v>
      </c>
      <c r="G126" s="438">
        <v>29</v>
      </c>
      <c r="H126" s="37"/>
    </row>
    <row r="127" spans="1:7" ht="11.25">
      <c r="A127" s="18" t="s">
        <v>26</v>
      </c>
      <c r="B127" s="34">
        <v>18</v>
      </c>
      <c r="C127" s="23">
        <v>2850000</v>
      </c>
      <c r="D127" s="22">
        <v>5</v>
      </c>
      <c r="E127" s="21">
        <v>35800000</v>
      </c>
      <c r="F127" s="331">
        <v>52100000</v>
      </c>
      <c r="G127" s="24">
        <v>2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31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31">
        <v>0</v>
      </c>
      <c r="G129" s="25">
        <v>0</v>
      </c>
    </row>
    <row r="130" spans="1:7" ht="11.25">
      <c r="A130" s="18" t="s">
        <v>29</v>
      </c>
      <c r="B130" s="34">
        <v>116</v>
      </c>
      <c r="C130" s="23">
        <v>10374000</v>
      </c>
      <c r="D130" s="22">
        <v>10</v>
      </c>
      <c r="E130" s="21">
        <v>1070000</v>
      </c>
      <c r="F130" s="331">
        <v>12788000</v>
      </c>
      <c r="G130" s="24">
        <v>27</v>
      </c>
    </row>
    <row r="131" spans="1:7" ht="12" customHeight="1" thickBot="1">
      <c r="A131" s="124" t="s">
        <v>23</v>
      </c>
      <c r="B131" s="28">
        <v>0</v>
      </c>
      <c r="C131" s="29">
        <v>0</v>
      </c>
      <c r="D131" s="30">
        <v>0</v>
      </c>
      <c r="E131" s="30">
        <v>0</v>
      </c>
      <c r="F131" s="332">
        <v>0</v>
      </c>
      <c r="G131" s="33">
        <v>0</v>
      </c>
    </row>
    <row r="132" spans="1:7" ht="14.25" customHeight="1" thickBot="1">
      <c r="A132" s="492" t="s">
        <v>45</v>
      </c>
      <c r="B132" s="494"/>
      <c r="C132" s="494"/>
      <c r="D132" s="494"/>
      <c r="E132" s="494"/>
      <c r="F132" s="494"/>
      <c r="G132" s="495"/>
    </row>
    <row r="133" spans="1:7" ht="11.25">
      <c r="A133" s="18" t="s">
        <v>25</v>
      </c>
      <c r="B133" s="436">
        <v>34</v>
      </c>
      <c r="C133" s="436">
        <v>2377000</v>
      </c>
      <c r="D133" s="436">
        <v>5</v>
      </c>
      <c r="E133" s="436">
        <v>220000</v>
      </c>
      <c r="F133" s="437">
        <v>3000000</v>
      </c>
      <c r="G133" s="438">
        <v>1</v>
      </c>
    </row>
    <row r="134" spans="1:7" ht="11.25">
      <c r="A134" s="18" t="s">
        <v>26</v>
      </c>
      <c r="B134" s="34">
        <v>7</v>
      </c>
      <c r="C134" s="23">
        <v>680000</v>
      </c>
      <c r="D134" s="22">
        <v>1</v>
      </c>
      <c r="E134" s="21">
        <v>100000</v>
      </c>
      <c r="F134" s="331">
        <v>200000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31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31">
        <v>0</v>
      </c>
      <c r="G136" s="25">
        <v>0</v>
      </c>
    </row>
    <row r="137" spans="1:7" ht="11.25">
      <c r="A137" s="18" t="s">
        <v>29</v>
      </c>
      <c r="B137" s="34">
        <v>27</v>
      </c>
      <c r="C137" s="23">
        <v>1697000</v>
      </c>
      <c r="D137" s="22">
        <v>4</v>
      </c>
      <c r="E137" s="21">
        <v>120000</v>
      </c>
      <c r="F137" s="331">
        <v>2800000</v>
      </c>
      <c r="G137" s="24">
        <v>1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32">
        <v>0</v>
      </c>
      <c r="G138" s="33">
        <v>0</v>
      </c>
    </row>
    <row r="139" spans="1:7" ht="12" customHeight="1" thickBot="1">
      <c r="A139" s="492" t="s">
        <v>68</v>
      </c>
      <c r="B139" s="490"/>
      <c r="C139" s="490"/>
      <c r="D139" s="490"/>
      <c r="E139" s="490"/>
      <c r="F139" s="490"/>
      <c r="G139" s="493"/>
    </row>
    <row r="140" spans="1:7" ht="12.75" customHeight="1">
      <c r="A140" s="18" t="s">
        <v>25</v>
      </c>
      <c r="B140" s="436">
        <v>37</v>
      </c>
      <c r="C140" s="436">
        <v>2252000</v>
      </c>
      <c r="D140" s="436">
        <v>10</v>
      </c>
      <c r="E140" s="436">
        <v>555000</v>
      </c>
      <c r="F140" s="437">
        <v>10190000</v>
      </c>
      <c r="G140" s="438">
        <v>7</v>
      </c>
    </row>
    <row r="141" spans="1:7" ht="11.25">
      <c r="A141" s="18" t="s">
        <v>26</v>
      </c>
      <c r="B141" s="19">
        <v>2</v>
      </c>
      <c r="C141" s="20">
        <v>450000</v>
      </c>
      <c r="D141" s="21">
        <v>0</v>
      </c>
      <c r="E141" s="21">
        <v>0</v>
      </c>
      <c r="F141" s="331">
        <v>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31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31">
        <v>0</v>
      </c>
      <c r="G143" s="25">
        <v>0</v>
      </c>
    </row>
    <row r="144" spans="1:7" ht="11.25">
      <c r="A144" s="18" t="s">
        <v>29</v>
      </c>
      <c r="B144" s="34">
        <v>35</v>
      </c>
      <c r="C144" s="20">
        <v>1802000</v>
      </c>
      <c r="D144" s="22">
        <v>10</v>
      </c>
      <c r="E144" s="21">
        <v>555000</v>
      </c>
      <c r="F144" s="331">
        <v>10190000</v>
      </c>
      <c r="G144" s="25">
        <v>7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332">
        <v>0</v>
      </c>
      <c r="G145" s="33">
        <v>0</v>
      </c>
    </row>
    <row r="146" spans="1:7" ht="24.75" customHeight="1" thickBot="1">
      <c r="A146" s="492" t="s">
        <v>46</v>
      </c>
      <c r="B146" s="490"/>
      <c r="C146" s="490"/>
      <c r="D146" s="490"/>
      <c r="E146" s="490"/>
      <c r="F146" s="490"/>
      <c r="G146" s="493"/>
    </row>
    <row r="147" spans="1:7" ht="11.25">
      <c r="A147" s="18" t="s">
        <v>25</v>
      </c>
      <c r="B147" s="436">
        <v>0</v>
      </c>
      <c r="C147" s="436">
        <v>0</v>
      </c>
      <c r="D147" s="436">
        <v>0</v>
      </c>
      <c r="E147" s="436">
        <v>0</v>
      </c>
      <c r="F147" s="437">
        <v>0</v>
      </c>
      <c r="G147" s="438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31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31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31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31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32">
        <v>0</v>
      </c>
      <c r="G152" s="33">
        <v>0</v>
      </c>
    </row>
    <row r="153" spans="1:7" ht="13.5" customHeight="1" thickBot="1">
      <c r="A153" s="492" t="s">
        <v>47</v>
      </c>
      <c r="B153" s="490"/>
      <c r="C153" s="490"/>
      <c r="D153" s="490"/>
      <c r="E153" s="490"/>
      <c r="F153" s="490"/>
      <c r="G153" s="493"/>
    </row>
    <row r="154" spans="1:7" ht="11.25">
      <c r="A154" s="18" t="s">
        <v>25</v>
      </c>
      <c r="B154" s="436">
        <v>0</v>
      </c>
      <c r="C154" s="436">
        <v>0</v>
      </c>
      <c r="D154" s="436">
        <v>0</v>
      </c>
      <c r="E154" s="436">
        <v>0</v>
      </c>
      <c r="F154" s="437">
        <v>0</v>
      </c>
      <c r="G154" s="438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31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31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31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331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32">
        <v>0</v>
      </c>
      <c r="G159" s="33">
        <v>0</v>
      </c>
    </row>
    <row r="160" ht="13.5" customHeight="1">
      <c r="A160" s="682" t="s">
        <v>684</v>
      </c>
    </row>
    <row r="161" ht="27" customHeight="1">
      <c r="A161" s="38" t="s">
        <v>15</v>
      </c>
    </row>
    <row r="162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20.10.2017&amp;C&amp;"Arial,Normal"&amp;9TÜRKİYE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30"/>
  <sheetViews>
    <sheetView zoomScale="120" zoomScaleNormal="120" zoomScalePageLayoutView="0" workbookViewId="0" topLeftCell="A10">
      <selection activeCell="E15" sqref="E15"/>
    </sheetView>
  </sheetViews>
  <sheetFormatPr defaultColWidth="9.140625" defaultRowHeight="15"/>
  <cols>
    <col min="1" max="1" width="19.28125" style="359" bestFit="1" customWidth="1"/>
    <col min="2" max="4" width="4.8515625" style="0" bestFit="1" customWidth="1"/>
    <col min="5" max="5" width="4.8515625" style="0" customWidth="1"/>
    <col min="6" max="6" width="3.7109375" style="0" bestFit="1" customWidth="1"/>
    <col min="7" max="7" width="4.28125" style="0" customWidth="1"/>
    <col min="8" max="8" width="4.8515625" style="0" bestFit="1" customWidth="1"/>
    <col min="9" max="9" width="3.7109375" style="0" bestFit="1" customWidth="1"/>
    <col min="10" max="10" width="4.8515625" style="0" bestFit="1" customWidth="1"/>
    <col min="11" max="12" width="3.7109375" style="0" bestFit="1" customWidth="1"/>
    <col min="13" max="13" width="4.421875" style="0" customWidth="1"/>
    <col min="14" max="18" width="3.7109375" style="0" bestFit="1" customWidth="1"/>
    <col min="19" max="19" width="4.28125" style="0" customWidth="1"/>
    <col min="20" max="24" width="3.7109375" style="0" bestFit="1" customWidth="1"/>
    <col min="25" max="25" width="4.57421875" style="0" customWidth="1"/>
    <col min="26" max="26" width="4.8515625" style="0" bestFit="1" customWidth="1"/>
    <col min="27" max="27" width="3.7109375" style="0" bestFit="1" customWidth="1"/>
    <col min="28" max="28" width="4.8515625" style="0" bestFit="1" customWidth="1"/>
    <col min="29" max="30" width="3.7109375" style="0" bestFit="1" customWidth="1"/>
    <col min="31" max="31" width="4.28125" style="0" customWidth="1"/>
  </cols>
  <sheetData>
    <row r="1" spans="1:30" ht="15.75">
      <c r="A1" s="481" t="s">
        <v>648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</row>
    <row r="2" spans="1:30" ht="18.75" customHeight="1" thickBot="1">
      <c r="A2" s="481" t="s">
        <v>285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</row>
    <row r="3" spans="1:31" ht="15" customHeight="1">
      <c r="A3" s="511" t="s">
        <v>594</v>
      </c>
      <c r="B3" s="513" t="s">
        <v>477</v>
      </c>
      <c r="C3" s="514"/>
      <c r="D3" s="514"/>
      <c r="E3" s="514"/>
      <c r="F3" s="514"/>
      <c r="G3" s="515"/>
      <c r="H3" s="505" t="s">
        <v>174</v>
      </c>
      <c r="I3" s="501"/>
      <c r="J3" s="501"/>
      <c r="K3" s="501"/>
      <c r="L3" s="501"/>
      <c r="M3" s="506"/>
      <c r="N3" s="500" t="s">
        <v>147</v>
      </c>
      <c r="O3" s="501"/>
      <c r="P3" s="501"/>
      <c r="Q3" s="501"/>
      <c r="R3" s="501"/>
      <c r="S3" s="502"/>
      <c r="T3" s="500" t="s">
        <v>175</v>
      </c>
      <c r="U3" s="501"/>
      <c r="V3" s="501"/>
      <c r="W3" s="501"/>
      <c r="X3" s="501"/>
      <c r="Y3" s="502"/>
      <c r="Z3" s="507" t="s">
        <v>595</v>
      </c>
      <c r="AA3" s="508"/>
      <c r="AB3" s="508"/>
      <c r="AC3" s="508"/>
      <c r="AD3" s="508"/>
      <c r="AE3" s="508"/>
    </row>
    <row r="4" spans="1:31" ht="18.75" customHeight="1">
      <c r="A4" s="512"/>
      <c r="B4" s="503" t="s">
        <v>226</v>
      </c>
      <c r="C4" s="504"/>
      <c r="D4" s="504" t="s">
        <v>475</v>
      </c>
      <c r="E4" s="504"/>
      <c r="F4" s="504" t="s">
        <v>542</v>
      </c>
      <c r="G4" s="509"/>
      <c r="H4" s="510" t="s">
        <v>226</v>
      </c>
      <c r="I4" s="504"/>
      <c r="J4" s="504" t="s">
        <v>475</v>
      </c>
      <c r="K4" s="504"/>
      <c r="L4" s="504" t="s">
        <v>7</v>
      </c>
      <c r="M4" s="519"/>
      <c r="N4" s="503" t="s">
        <v>226</v>
      </c>
      <c r="O4" s="504"/>
      <c r="P4" s="504" t="s">
        <v>475</v>
      </c>
      <c r="Q4" s="504"/>
      <c r="R4" s="504" t="s">
        <v>542</v>
      </c>
      <c r="S4" s="509"/>
      <c r="T4" s="503" t="s">
        <v>226</v>
      </c>
      <c r="U4" s="504"/>
      <c r="V4" s="504" t="s">
        <v>475</v>
      </c>
      <c r="W4" s="504"/>
      <c r="X4" s="504" t="s">
        <v>7</v>
      </c>
      <c r="Y4" s="509"/>
      <c r="Z4" s="510" t="s">
        <v>226</v>
      </c>
      <c r="AA4" s="504"/>
      <c r="AB4" s="504" t="s">
        <v>475</v>
      </c>
      <c r="AC4" s="504"/>
      <c r="AD4" s="504" t="s">
        <v>542</v>
      </c>
      <c r="AE4" s="504"/>
    </row>
    <row r="5" spans="1:31" ht="48.75" customHeight="1">
      <c r="A5" s="512"/>
      <c r="B5" s="374" t="s">
        <v>8</v>
      </c>
      <c r="C5" s="358" t="s">
        <v>14</v>
      </c>
      <c r="D5" s="358" t="s">
        <v>8</v>
      </c>
      <c r="E5" s="358" t="s">
        <v>14</v>
      </c>
      <c r="F5" s="358" t="s">
        <v>8</v>
      </c>
      <c r="G5" s="375" t="s">
        <v>14</v>
      </c>
      <c r="H5" s="372" t="s">
        <v>8</v>
      </c>
      <c r="I5" s="358" t="s">
        <v>14</v>
      </c>
      <c r="J5" s="358" t="s">
        <v>8</v>
      </c>
      <c r="K5" s="358" t="s">
        <v>14</v>
      </c>
      <c r="L5" s="358" t="s">
        <v>8</v>
      </c>
      <c r="M5" s="370" t="s">
        <v>596</v>
      </c>
      <c r="N5" s="374" t="s">
        <v>8</v>
      </c>
      <c r="O5" s="358" t="s">
        <v>14</v>
      </c>
      <c r="P5" s="358" t="s">
        <v>8</v>
      </c>
      <c r="Q5" s="358" t="s">
        <v>14</v>
      </c>
      <c r="R5" s="358" t="s">
        <v>8</v>
      </c>
      <c r="S5" s="375" t="s">
        <v>14</v>
      </c>
      <c r="T5" s="374" t="s">
        <v>8</v>
      </c>
      <c r="U5" s="358" t="s">
        <v>14</v>
      </c>
      <c r="V5" s="358" t="s">
        <v>8</v>
      </c>
      <c r="W5" s="358" t="s">
        <v>14</v>
      </c>
      <c r="X5" s="358" t="s">
        <v>8</v>
      </c>
      <c r="Y5" s="375" t="s">
        <v>596</v>
      </c>
      <c r="Z5" s="372" t="s">
        <v>8</v>
      </c>
      <c r="AA5" s="358" t="s">
        <v>14</v>
      </c>
      <c r="AB5" s="358" t="s">
        <v>8</v>
      </c>
      <c r="AC5" s="358" t="s">
        <v>14</v>
      </c>
      <c r="AD5" s="358" t="s">
        <v>8</v>
      </c>
      <c r="AE5" s="358" t="s">
        <v>14</v>
      </c>
    </row>
    <row r="6" spans="1:31" ht="16.5">
      <c r="A6" s="446" t="s">
        <v>50</v>
      </c>
      <c r="B6" s="376">
        <v>65</v>
      </c>
      <c r="C6" s="307">
        <v>10</v>
      </c>
      <c r="D6" s="307">
        <v>25</v>
      </c>
      <c r="E6" s="307">
        <v>6</v>
      </c>
      <c r="F6" s="307">
        <v>8</v>
      </c>
      <c r="G6" s="377">
        <v>7</v>
      </c>
      <c r="H6" s="373">
        <v>10</v>
      </c>
      <c r="I6" s="307">
        <v>0</v>
      </c>
      <c r="J6" s="307">
        <v>2</v>
      </c>
      <c r="K6" s="307">
        <v>1</v>
      </c>
      <c r="L6" s="307">
        <v>0</v>
      </c>
      <c r="M6" s="371">
        <v>0</v>
      </c>
      <c r="N6" s="376">
        <v>3</v>
      </c>
      <c r="O6" s="307">
        <v>1</v>
      </c>
      <c r="P6" s="307">
        <v>1</v>
      </c>
      <c r="Q6" s="307">
        <v>1</v>
      </c>
      <c r="R6" s="307">
        <v>0</v>
      </c>
      <c r="S6" s="377">
        <v>0</v>
      </c>
      <c r="T6" s="376">
        <v>6</v>
      </c>
      <c r="U6" s="307">
        <v>0</v>
      </c>
      <c r="V6" s="307">
        <v>1</v>
      </c>
      <c r="W6" s="307">
        <v>0</v>
      </c>
      <c r="X6" s="307">
        <v>0</v>
      </c>
      <c r="Y6" s="377">
        <v>0</v>
      </c>
      <c r="Z6" s="373">
        <v>46</v>
      </c>
      <c r="AA6" s="307">
        <v>9</v>
      </c>
      <c r="AB6" s="307">
        <v>21</v>
      </c>
      <c r="AC6" s="307">
        <v>4</v>
      </c>
      <c r="AD6" s="307">
        <v>8</v>
      </c>
      <c r="AE6" s="307">
        <v>7</v>
      </c>
    </row>
    <row r="7" spans="1:31" ht="16.5">
      <c r="A7" s="446" t="s">
        <v>51</v>
      </c>
      <c r="B7" s="376">
        <v>21</v>
      </c>
      <c r="C7" s="307">
        <v>8</v>
      </c>
      <c r="D7" s="307">
        <v>3</v>
      </c>
      <c r="E7" s="307">
        <v>0</v>
      </c>
      <c r="F7" s="307">
        <v>0</v>
      </c>
      <c r="G7" s="377">
        <v>0</v>
      </c>
      <c r="H7" s="373">
        <v>4</v>
      </c>
      <c r="I7" s="307">
        <v>2</v>
      </c>
      <c r="J7" s="307">
        <v>0</v>
      </c>
      <c r="K7" s="307">
        <v>0</v>
      </c>
      <c r="L7" s="307">
        <v>0</v>
      </c>
      <c r="M7" s="371">
        <v>0</v>
      </c>
      <c r="N7" s="376">
        <v>3</v>
      </c>
      <c r="O7" s="307">
        <v>0</v>
      </c>
      <c r="P7" s="307">
        <v>0</v>
      </c>
      <c r="Q7" s="307">
        <v>0</v>
      </c>
      <c r="R7" s="307">
        <v>0</v>
      </c>
      <c r="S7" s="377">
        <v>0</v>
      </c>
      <c r="T7" s="376">
        <v>1</v>
      </c>
      <c r="U7" s="307">
        <v>1</v>
      </c>
      <c r="V7" s="307">
        <v>1</v>
      </c>
      <c r="W7" s="307">
        <v>0</v>
      </c>
      <c r="X7" s="307">
        <v>0</v>
      </c>
      <c r="Y7" s="377">
        <v>0</v>
      </c>
      <c r="Z7" s="373">
        <v>13</v>
      </c>
      <c r="AA7" s="307">
        <v>5</v>
      </c>
      <c r="AB7" s="307">
        <v>2</v>
      </c>
      <c r="AC7" s="307">
        <v>0</v>
      </c>
      <c r="AD7" s="307">
        <v>0</v>
      </c>
      <c r="AE7" s="307">
        <v>0</v>
      </c>
    </row>
    <row r="8" spans="1:31" ht="15">
      <c r="A8" s="446" t="s">
        <v>52</v>
      </c>
      <c r="B8" s="376">
        <v>669</v>
      </c>
      <c r="C8" s="307">
        <v>123</v>
      </c>
      <c r="D8" s="307">
        <v>216</v>
      </c>
      <c r="E8" s="307">
        <v>82</v>
      </c>
      <c r="F8" s="307">
        <v>2</v>
      </c>
      <c r="G8" s="377">
        <v>1</v>
      </c>
      <c r="H8" s="373">
        <v>222</v>
      </c>
      <c r="I8" s="307">
        <v>77</v>
      </c>
      <c r="J8" s="307">
        <v>109</v>
      </c>
      <c r="K8" s="307">
        <v>40</v>
      </c>
      <c r="L8" s="307">
        <v>0</v>
      </c>
      <c r="M8" s="371">
        <v>0</v>
      </c>
      <c r="N8" s="376">
        <v>71</v>
      </c>
      <c r="O8" s="307">
        <v>10</v>
      </c>
      <c r="P8" s="307">
        <v>4</v>
      </c>
      <c r="Q8" s="307">
        <v>9</v>
      </c>
      <c r="R8" s="307">
        <v>0</v>
      </c>
      <c r="S8" s="377">
        <v>0</v>
      </c>
      <c r="T8" s="376">
        <v>46</v>
      </c>
      <c r="U8" s="307">
        <v>6</v>
      </c>
      <c r="V8" s="307">
        <v>7</v>
      </c>
      <c r="W8" s="307">
        <v>6</v>
      </c>
      <c r="X8" s="307">
        <v>0</v>
      </c>
      <c r="Y8" s="377">
        <v>0</v>
      </c>
      <c r="Z8" s="373">
        <v>330</v>
      </c>
      <c r="AA8" s="307">
        <v>30</v>
      </c>
      <c r="AB8" s="307">
        <v>96</v>
      </c>
      <c r="AC8" s="307">
        <v>27</v>
      </c>
      <c r="AD8" s="307">
        <v>2</v>
      </c>
      <c r="AE8" s="307">
        <v>1</v>
      </c>
    </row>
    <row r="9" spans="1:31" ht="24.75">
      <c r="A9" s="446" t="s">
        <v>53</v>
      </c>
      <c r="B9" s="376">
        <v>54</v>
      </c>
      <c r="C9" s="307">
        <v>22</v>
      </c>
      <c r="D9" s="307">
        <v>9</v>
      </c>
      <c r="E9" s="307">
        <v>2</v>
      </c>
      <c r="F9" s="307">
        <v>0</v>
      </c>
      <c r="G9" s="377">
        <v>0</v>
      </c>
      <c r="H9" s="373">
        <v>10</v>
      </c>
      <c r="I9" s="307">
        <v>3</v>
      </c>
      <c r="J9" s="307">
        <v>4</v>
      </c>
      <c r="K9" s="307">
        <v>1</v>
      </c>
      <c r="L9" s="307">
        <v>0</v>
      </c>
      <c r="M9" s="371">
        <v>0</v>
      </c>
      <c r="N9" s="376">
        <v>9</v>
      </c>
      <c r="O9" s="307">
        <v>11</v>
      </c>
      <c r="P9" s="307">
        <v>0</v>
      </c>
      <c r="Q9" s="307">
        <v>0</v>
      </c>
      <c r="R9" s="307">
        <v>0</v>
      </c>
      <c r="S9" s="377">
        <v>0</v>
      </c>
      <c r="T9" s="376">
        <v>11</v>
      </c>
      <c r="U9" s="307">
        <v>2</v>
      </c>
      <c r="V9" s="307">
        <v>0</v>
      </c>
      <c r="W9" s="307">
        <v>0</v>
      </c>
      <c r="X9" s="307">
        <v>0</v>
      </c>
      <c r="Y9" s="377">
        <v>0</v>
      </c>
      <c r="Z9" s="373">
        <v>24</v>
      </c>
      <c r="AA9" s="307">
        <v>6</v>
      </c>
      <c r="AB9" s="307">
        <v>5</v>
      </c>
      <c r="AC9" s="307">
        <v>1</v>
      </c>
      <c r="AD9" s="307">
        <v>0</v>
      </c>
      <c r="AE9" s="307">
        <v>0</v>
      </c>
    </row>
    <row r="10" spans="1:31" ht="24.75">
      <c r="A10" s="446" t="s">
        <v>54</v>
      </c>
      <c r="B10" s="376">
        <v>17</v>
      </c>
      <c r="C10" s="307">
        <v>0</v>
      </c>
      <c r="D10" s="307">
        <v>4</v>
      </c>
      <c r="E10" s="307">
        <v>0</v>
      </c>
      <c r="F10" s="307">
        <v>0</v>
      </c>
      <c r="G10" s="377">
        <v>0</v>
      </c>
      <c r="H10" s="373">
        <v>5</v>
      </c>
      <c r="I10" s="307">
        <v>0</v>
      </c>
      <c r="J10" s="307">
        <v>0</v>
      </c>
      <c r="K10" s="307">
        <v>0</v>
      </c>
      <c r="L10" s="307">
        <v>0</v>
      </c>
      <c r="M10" s="371">
        <v>0</v>
      </c>
      <c r="N10" s="376">
        <v>1</v>
      </c>
      <c r="O10" s="307">
        <v>0</v>
      </c>
      <c r="P10" s="307">
        <v>1</v>
      </c>
      <c r="Q10" s="307">
        <v>0</v>
      </c>
      <c r="R10" s="307">
        <v>0</v>
      </c>
      <c r="S10" s="377">
        <v>0</v>
      </c>
      <c r="T10" s="376">
        <v>1</v>
      </c>
      <c r="U10" s="307">
        <v>0</v>
      </c>
      <c r="V10" s="307">
        <v>0</v>
      </c>
      <c r="W10" s="307">
        <v>0</v>
      </c>
      <c r="X10" s="307">
        <v>0</v>
      </c>
      <c r="Y10" s="377">
        <v>0</v>
      </c>
      <c r="Z10" s="373">
        <v>10</v>
      </c>
      <c r="AA10" s="307">
        <v>0</v>
      </c>
      <c r="AB10" s="307">
        <v>3</v>
      </c>
      <c r="AC10" s="307">
        <v>0</v>
      </c>
      <c r="AD10" s="307">
        <v>0</v>
      </c>
      <c r="AE10" s="307">
        <v>0</v>
      </c>
    </row>
    <row r="11" spans="1:31" ht="15">
      <c r="A11" s="446" t="s">
        <v>55</v>
      </c>
      <c r="B11" s="381">
        <v>810</v>
      </c>
      <c r="C11" s="307">
        <v>101</v>
      </c>
      <c r="D11" s="306">
        <v>780</v>
      </c>
      <c r="E11" s="307">
        <v>117</v>
      </c>
      <c r="F11" s="307">
        <v>30</v>
      </c>
      <c r="G11" s="377">
        <v>52</v>
      </c>
      <c r="H11" s="373">
        <v>201</v>
      </c>
      <c r="I11" s="307">
        <v>39</v>
      </c>
      <c r="J11" s="307">
        <v>149</v>
      </c>
      <c r="K11" s="307">
        <v>32</v>
      </c>
      <c r="L11" s="307">
        <v>5</v>
      </c>
      <c r="M11" s="371">
        <v>9</v>
      </c>
      <c r="N11" s="376">
        <v>74</v>
      </c>
      <c r="O11" s="307">
        <v>11</v>
      </c>
      <c r="P11" s="307">
        <v>43</v>
      </c>
      <c r="Q11" s="307">
        <v>18</v>
      </c>
      <c r="R11" s="307">
        <v>9</v>
      </c>
      <c r="S11" s="377">
        <v>9</v>
      </c>
      <c r="T11" s="376">
        <v>70</v>
      </c>
      <c r="U11" s="307">
        <v>7</v>
      </c>
      <c r="V11" s="307">
        <v>72</v>
      </c>
      <c r="W11" s="307">
        <v>8</v>
      </c>
      <c r="X11" s="307">
        <v>3</v>
      </c>
      <c r="Y11" s="377">
        <v>0</v>
      </c>
      <c r="Z11" s="373">
        <v>465</v>
      </c>
      <c r="AA11" s="307">
        <v>44</v>
      </c>
      <c r="AB11" s="307">
        <v>516</v>
      </c>
      <c r="AC11" s="307">
        <v>59</v>
      </c>
      <c r="AD11" s="307">
        <v>13</v>
      </c>
      <c r="AE11" s="307">
        <v>34</v>
      </c>
    </row>
    <row r="12" spans="1:31" ht="33">
      <c r="A12" s="446" t="s">
        <v>56</v>
      </c>
      <c r="B12" s="381">
        <v>1550</v>
      </c>
      <c r="C12" s="307">
        <v>301</v>
      </c>
      <c r="D12" s="306">
        <v>709</v>
      </c>
      <c r="E12" s="307">
        <v>364</v>
      </c>
      <c r="F12" s="307">
        <v>2</v>
      </c>
      <c r="G12" s="377">
        <v>2</v>
      </c>
      <c r="H12" s="373">
        <v>652</v>
      </c>
      <c r="I12" s="307">
        <v>180</v>
      </c>
      <c r="J12" s="307">
        <v>298</v>
      </c>
      <c r="K12" s="307">
        <v>116</v>
      </c>
      <c r="L12" s="307">
        <v>0</v>
      </c>
      <c r="M12" s="371">
        <v>0</v>
      </c>
      <c r="N12" s="376">
        <v>113</v>
      </c>
      <c r="O12" s="307">
        <v>25</v>
      </c>
      <c r="P12" s="307">
        <v>16</v>
      </c>
      <c r="Q12" s="307">
        <v>41</v>
      </c>
      <c r="R12" s="307">
        <v>0</v>
      </c>
      <c r="S12" s="377">
        <v>0</v>
      </c>
      <c r="T12" s="376">
        <v>88</v>
      </c>
      <c r="U12" s="307">
        <v>15</v>
      </c>
      <c r="V12" s="307">
        <v>25</v>
      </c>
      <c r="W12" s="307">
        <v>10</v>
      </c>
      <c r="X12" s="307">
        <v>1</v>
      </c>
      <c r="Y12" s="377">
        <v>0</v>
      </c>
      <c r="Z12" s="373">
        <v>697</v>
      </c>
      <c r="AA12" s="307">
        <v>81</v>
      </c>
      <c r="AB12" s="307">
        <v>370</v>
      </c>
      <c r="AC12" s="307">
        <v>197</v>
      </c>
      <c r="AD12" s="307">
        <v>1</v>
      </c>
      <c r="AE12" s="307">
        <v>2</v>
      </c>
    </row>
    <row r="13" spans="1:31" ht="15">
      <c r="A13" s="446" t="s">
        <v>57</v>
      </c>
      <c r="B13" s="376">
        <v>188</v>
      </c>
      <c r="C13" s="307">
        <v>40</v>
      </c>
      <c r="D13" s="307">
        <v>171</v>
      </c>
      <c r="E13" s="307">
        <v>74</v>
      </c>
      <c r="F13" s="307">
        <v>9</v>
      </c>
      <c r="G13" s="377">
        <v>3</v>
      </c>
      <c r="H13" s="373">
        <v>60</v>
      </c>
      <c r="I13" s="307">
        <v>21</v>
      </c>
      <c r="J13" s="307">
        <v>130</v>
      </c>
      <c r="K13" s="307">
        <v>57</v>
      </c>
      <c r="L13" s="307">
        <v>0</v>
      </c>
      <c r="M13" s="371">
        <v>1</v>
      </c>
      <c r="N13" s="376">
        <v>15</v>
      </c>
      <c r="O13" s="307">
        <v>1</v>
      </c>
      <c r="P13" s="307">
        <v>1</v>
      </c>
      <c r="Q13" s="307">
        <v>3</v>
      </c>
      <c r="R13" s="307">
        <v>0</v>
      </c>
      <c r="S13" s="377">
        <v>0</v>
      </c>
      <c r="T13" s="376">
        <v>11</v>
      </c>
      <c r="U13" s="307">
        <v>2</v>
      </c>
      <c r="V13" s="307">
        <v>3</v>
      </c>
      <c r="W13" s="307">
        <v>1</v>
      </c>
      <c r="X13" s="307">
        <v>0</v>
      </c>
      <c r="Y13" s="377">
        <v>0</v>
      </c>
      <c r="Z13" s="373">
        <v>102</v>
      </c>
      <c r="AA13" s="307">
        <v>16</v>
      </c>
      <c r="AB13" s="307">
        <v>37</v>
      </c>
      <c r="AC13" s="307">
        <v>13</v>
      </c>
      <c r="AD13" s="307">
        <v>9</v>
      </c>
      <c r="AE13" s="307">
        <v>2</v>
      </c>
    </row>
    <row r="14" spans="1:31" ht="16.5">
      <c r="A14" s="446" t="s">
        <v>58</v>
      </c>
      <c r="B14" s="376">
        <v>293</v>
      </c>
      <c r="C14" s="307">
        <v>35</v>
      </c>
      <c r="D14" s="307">
        <v>130</v>
      </c>
      <c r="E14" s="307">
        <v>72</v>
      </c>
      <c r="F14" s="307">
        <v>0</v>
      </c>
      <c r="G14" s="377">
        <v>1</v>
      </c>
      <c r="H14" s="373">
        <v>92</v>
      </c>
      <c r="I14" s="307">
        <v>18</v>
      </c>
      <c r="J14" s="307">
        <v>54</v>
      </c>
      <c r="K14" s="307">
        <v>15</v>
      </c>
      <c r="L14" s="307">
        <v>0</v>
      </c>
      <c r="M14" s="371">
        <v>0</v>
      </c>
      <c r="N14" s="376">
        <v>31</v>
      </c>
      <c r="O14" s="307">
        <v>3</v>
      </c>
      <c r="P14" s="307">
        <v>8</v>
      </c>
      <c r="Q14" s="307">
        <v>5</v>
      </c>
      <c r="R14" s="307">
        <v>0</v>
      </c>
      <c r="S14" s="377">
        <v>0</v>
      </c>
      <c r="T14" s="376">
        <v>19</v>
      </c>
      <c r="U14" s="307">
        <v>0</v>
      </c>
      <c r="V14" s="307">
        <v>9</v>
      </c>
      <c r="W14" s="307">
        <v>2</v>
      </c>
      <c r="X14" s="307">
        <v>0</v>
      </c>
      <c r="Y14" s="377">
        <v>0</v>
      </c>
      <c r="Z14" s="373">
        <v>151</v>
      </c>
      <c r="AA14" s="307">
        <v>14</v>
      </c>
      <c r="AB14" s="307">
        <v>59</v>
      </c>
      <c r="AC14" s="307">
        <v>50</v>
      </c>
      <c r="AD14" s="307">
        <v>0</v>
      </c>
      <c r="AE14" s="307">
        <v>1</v>
      </c>
    </row>
    <row r="15" spans="1:31" ht="15">
      <c r="A15" s="446" t="s">
        <v>59</v>
      </c>
      <c r="B15" s="376">
        <v>192</v>
      </c>
      <c r="C15" s="307">
        <v>29</v>
      </c>
      <c r="D15" s="307">
        <v>34</v>
      </c>
      <c r="E15" s="307">
        <v>16</v>
      </c>
      <c r="F15" s="307">
        <v>0</v>
      </c>
      <c r="G15" s="377">
        <v>0</v>
      </c>
      <c r="H15" s="373">
        <v>112</v>
      </c>
      <c r="I15" s="307">
        <v>22</v>
      </c>
      <c r="J15" s="307">
        <v>19</v>
      </c>
      <c r="K15" s="307">
        <v>8</v>
      </c>
      <c r="L15" s="307">
        <v>0</v>
      </c>
      <c r="M15" s="371">
        <v>0</v>
      </c>
      <c r="N15" s="376">
        <v>23</v>
      </c>
      <c r="O15" s="307">
        <v>2</v>
      </c>
      <c r="P15" s="307">
        <v>2</v>
      </c>
      <c r="Q15" s="307">
        <v>2</v>
      </c>
      <c r="R15" s="307">
        <v>0</v>
      </c>
      <c r="S15" s="377">
        <v>0</v>
      </c>
      <c r="T15" s="376">
        <v>9</v>
      </c>
      <c r="U15" s="307">
        <v>2</v>
      </c>
      <c r="V15" s="307">
        <v>3</v>
      </c>
      <c r="W15" s="307">
        <v>1</v>
      </c>
      <c r="X15" s="307">
        <v>0</v>
      </c>
      <c r="Y15" s="377">
        <v>0</v>
      </c>
      <c r="Z15" s="373">
        <v>48</v>
      </c>
      <c r="AA15" s="307">
        <v>3</v>
      </c>
      <c r="AB15" s="307">
        <v>10</v>
      </c>
      <c r="AC15" s="307">
        <v>5</v>
      </c>
      <c r="AD15" s="307">
        <v>0</v>
      </c>
      <c r="AE15" s="307">
        <v>0</v>
      </c>
    </row>
    <row r="16" spans="1:31" ht="16.5">
      <c r="A16" s="446" t="s">
        <v>60</v>
      </c>
      <c r="B16" s="376">
        <v>55</v>
      </c>
      <c r="C16" s="307">
        <v>12</v>
      </c>
      <c r="D16" s="307">
        <v>18</v>
      </c>
      <c r="E16" s="307">
        <v>8</v>
      </c>
      <c r="F16" s="307">
        <v>1</v>
      </c>
      <c r="G16" s="377">
        <v>0</v>
      </c>
      <c r="H16" s="373">
        <v>14</v>
      </c>
      <c r="I16" s="307">
        <v>7</v>
      </c>
      <c r="J16" s="307">
        <v>5</v>
      </c>
      <c r="K16" s="307">
        <v>1</v>
      </c>
      <c r="L16" s="307">
        <v>0</v>
      </c>
      <c r="M16" s="371">
        <v>0</v>
      </c>
      <c r="N16" s="376">
        <v>6</v>
      </c>
      <c r="O16" s="307">
        <v>1</v>
      </c>
      <c r="P16" s="307">
        <v>0</v>
      </c>
      <c r="Q16" s="307">
        <v>2</v>
      </c>
      <c r="R16" s="307">
        <v>0</v>
      </c>
      <c r="S16" s="377">
        <v>0</v>
      </c>
      <c r="T16" s="376">
        <v>6</v>
      </c>
      <c r="U16" s="307">
        <v>0</v>
      </c>
      <c r="V16" s="307">
        <v>1</v>
      </c>
      <c r="W16" s="307">
        <v>0</v>
      </c>
      <c r="X16" s="307">
        <v>0</v>
      </c>
      <c r="Y16" s="377">
        <v>0</v>
      </c>
      <c r="Z16" s="373">
        <v>29</v>
      </c>
      <c r="AA16" s="307">
        <v>4</v>
      </c>
      <c r="AB16" s="307">
        <v>12</v>
      </c>
      <c r="AC16" s="307">
        <v>5</v>
      </c>
      <c r="AD16" s="307">
        <v>1</v>
      </c>
      <c r="AE16" s="307">
        <v>0</v>
      </c>
    </row>
    <row r="17" spans="1:31" ht="15">
      <c r="A17" s="446" t="s">
        <v>61</v>
      </c>
      <c r="B17" s="376">
        <v>115</v>
      </c>
      <c r="C17" s="307">
        <v>15</v>
      </c>
      <c r="D17" s="307">
        <v>38</v>
      </c>
      <c r="E17" s="307">
        <v>25</v>
      </c>
      <c r="F17" s="307">
        <v>0</v>
      </c>
      <c r="G17" s="377">
        <v>0</v>
      </c>
      <c r="H17" s="373">
        <v>54</v>
      </c>
      <c r="I17" s="307">
        <v>10</v>
      </c>
      <c r="J17" s="307">
        <v>12</v>
      </c>
      <c r="K17" s="307">
        <v>8</v>
      </c>
      <c r="L17" s="307">
        <v>0</v>
      </c>
      <c r="M17" s="371">
        <v>0</v>
      </c>
      <c r="N17" s="376">
        <v>15</v>
      </c>
      <c r="O17" s="307">
        <v>0</v>
      </c>
      <c r="P17" s="307">
        <v>4</v>
      </c>
      <c r="Q17" s="307">
        <v>5</v>
      </c>
      <c r="R17" s="307">
        <v>0</v>
      </c>
      <c r="S17" s="377">
        <v>0</v>
      </c>
      <c r="T17" s="376">
        <v>4</v>
      </c>
      <c r="U17" s="307">
        <v>0</v>
      </c>
      <c r="V17" s="307">
        <v>0</v>
      </c>
      <c r="W17" s="307">
        <v>0</v>
      </c>
      <c r="X17" s="307">
        <v>0</v>
      </c>
      <c r="Y17" s="377">
        <v>0</v>
      </c>
      <c r="Z17" s="373">
        <v>42</v>
      </c>
      <c r="AA17" s="307">
        <v>5</v>
      </c>
      <c r="AB17" s="307">
        <v>22</v>
      </c>
      <c r="AC17" s="307">
        <v>12</v>
      </c>
      <c r="AD17" s="307">
        <v>0</v>
      </c>
      <c r="AE17" s="307">
        <v>0</v>
      </c>
    </row>
    <row r="18" spans="1:31" ht="16.5">
      <c r="A18" s="446" t="s">
        <v>62</v>
      </c>
      <c r="B18" s="376">
        <v>422</v>
      </c>
      <c r="C18" s="307">
        <v>86</v>
      </c>
      <c r="D18" s="307">
        <v>113</v>
      </c>
      <c r="E18" s="307">
        <v>29</v>
      </c>
      <c r="F18" s="307">
        <v>2</v>
      </c>
      <c r="G18" s="377">
        <v>0</v>
      </c>
      <c r="H18" s="373">
        <v>153</v>
      </c>
      <c r="I18" s="307">
        <v>37</v>
      </c>
      <c r="J18" s="307">
        <v>33</v>
      </c>
      <c r="K18" s="307">
        <v>7</v>
      </c>
      <c r="L18" s="307">
        <v>1</v>
      </c>
      <c r="M18" s="371">
        <v>0</v>
      </c>
      <c r="N18" s="376">
        <v>64</v>
      </c>
      <c r="O18" s="307">
        <v>14</v>
      </c>
      <c r="P18" s="307">
        <v>4</v>
      </c>
      <c r="Q18" s="307">
        <v>3</v>
      </c>
      <c r="R18" s="307">
        <v>0</v>
      </c>
      <c r="S18" s="377">
        <v>0</v>
      </c>
      <c r="T18" s="376">
        <v>43</v>
      </c>
      <c r="U18" s="307">
        <v>5</v>
      </c>
      <c r="V18" s="307">
        <v>9</v>
      </c>
      <c r="W18" s="307">
        <v>3</v>
      </c>
      <c r="X18" s="307">
        <v>0</v>
      </c>
      <c r="Y18" s="377">
        <v>0</v>
      </c>
      <c r="Z18" s="373">
        <v>162</v>
      </c>
      <c r="AA18" s="307">
        <v>30</v>
      </c>
      <c r="AB18" s="307">
        <v>67</v>
      </c>
      <c r="AC18" s="307">
        <v>16</v>
      </c>
      <c r="AD18" s="307">
        <v>1</v>
      </c>
      <c r="AE18" s="307">
        <v>0</v>
      </c>
    </row>
    <row r="19" spans="1:31" ht="16.5">
      <c r="A19" s="446" t="s">
        <v>63</v>
      </c>
      <c r="B19" s="376">
        <v>281</v>
      </c>
      <c r="C19" s="307">
        <v>34</v>
      </c>
      <c r="D19" s="307">
        <v>52</v>
      </c>
      <c r="E19" s="307">
        <v>19</v>
      </c>
      <c r="F19" s="307">
        <v>0</v>
      </c>
      <c r="G19" s="377">
        <v>1</v>
      </c>
      <c r="H19" s="373">
        <v>94</v>
      </c>
      <c r="I19" s="307">
        <v>19</v>
      </c>
      <c r="J19" s="307">
        <v>26</v>
      </c>
      <c r="K19" s="307">
        <v>4</v>
      </c>
      <c r="L19" s="307">
        <v>0</v>
      </c>
      <c r="M19" s="371">
        <v>0</v>
      </c>
      <c r="N19" s="376">
        <v>32</v>
      </c>
      <c r="O19" s="307">
        <v>5</v>
      </c>
      <c r="P19" s="307">
        <v>3</v>
      </c>
      <c r="Q19" s="307">
        <v>13</v>
      </c>
      <c r="R19" s="307">
        <v>0</v>
      </c>
      <c r="S19" s="377">
        <v>0</v>
      </c>
      <c r="T19" s="376">
        <v>24</v>
      </c>
      <c r="U19" s="307">
        <v>4</v>
      </c>
      <c r="V19" s="307">
        <v>3</v>
      </c>
      <c r="W19" s="307">
        <v>0</v>
      </c>
      <c r="X19" s="307">
        <v>0</v>
      </c>
      <c r="Y19" s="377">
        <v>0</v>
      </c>
      <c r="Z19" s="373">
        <v>131</v>
      </c>
      <c r="AA19" s="307">
        <v>6</v>
      </c>
      <c r="AB19" s="307">
        <v>20</v>
      </c>
      <c r="AC19" s="307">
        <v>2</v>
      </c>
      <c r="AD19" s="307">
        <v>0</v>
      </c>
      <c r="AE19" s="307">
        <v>1</v>
      </c>
    </row>
    <row r="20" spans="1:31" ht="16.5">
      <c r="A20" s="446" t="s">
        <v>64</v>
      </c>
      <c r="B20" s="376">
        <v>8</v>
      </c>
      <c r="C20" s="307">
        <v>1</v>
      </c>
      <c r="D20" s="307">
        <v>0</v>
      </c>
      <c r="E20" s="307">
        <v>1</v>
      </c>
      <c r="F20" s="307">
        <v>0</v>
      </c>
      <c r="G20" s="377">
        <v>0</v>
      </c>
      <c r="H20" s="373">
        <v>0</v>
      </c>
      <c r="I20" s="307">
        <v>1</v>
      </c>
      <c r="J20" s="307">
        <v>0</v>
      </c>
      <c r="K20" s="307">
        <v>1</v>
      </c>
      <c r="L20" s="307">
        <v>0</v>
      </c>
      <c r="M20" s="371">
        <v>0</v>
      </c>
      <c r="N20" s="376">
        <v>3</v>
      </c>
      <c r="O20" s="307">
        <v>0</v>
      </c>
      <c r="P20" s="307">
        <v>0</v>
      </c>
      <c r="Q20" s="307">
        <v>0</v>
      </c>
      <c r="R20" s="307">
        <v>0</v>
      </c>
      <c r="S20" s="377">
        <v>0</v>
      </c>
      <c r="T20" s="376">
        <v>1</v>
      </c>
      <c r="U20" s="307">
        <v>0</v>
      </c>
      <c r="V20" s="307">
        <v>0</v>
      </c>
      <c r="W20" s="307">
        <v>0</v>
      </c>
      <c r="X20" s="307">
        <v>0</v>
      </c>
      <c r="Y20" s="377">
        <v>0</v>
      </c>
      <c r="Z20" s="373">
        <v>4</v>
      </c>
      <c r="AA20" s="307">
        <v>0</v>
      </c>
      <c r="AB20" s="307">
        <v>0</v>
      </c>
      <c r="AC20" s="307">
        <v>0</v>
      </c>
      <c r="AD20" s="307">
        <v>0</v>
      </c>
      <c r="AE20" s="307">
        <v>0</v>
      </c>
    </row>
    <row r="21" spans="1:31" ht="15">
      <c r="A21" s="446" t="s">
        <v>65</v>
      </c>
      <c r="B21" s="376">
        <v>105</v>
      </c>
      <c r="C21" s="307">
        <v>30</v>
      </c>
      <c r="D21" s="307">
        <v>40</v>
      </c>
      <c r="E21" s="307">
        <v>19</v>
      </c>
      <c r="F21" s="307">
        <v>1</v>
      </c>
      <c r="G21" s="377">
        <v>0</v>
      </c>
      <c r="H21" s="373">
        <v>33</v>
      </c>
      <c r="I21" s="307">
        <v>12</v>
      </c>
      <c r="J21" s="307">
        <v>12</v>
      </c>
      <c r="K21" s="307">
        <v>4</v>
      </c>
      <c r="L21" s="307">
        <v>0</v>
      </c>
      <c r="M21" s="371">
        <v>0</v>
      </c>
      <c r="N21" s="376">
        <v>16</v>
      </c>
      <c r="O21" s="307">
        <v>3</v>
      </c>
      <c r="P21" s="307">
        <v>1</v>
      </c>
      <c r="Q21" s="307">
        <v>1</v>
      </c>
      <c r="R21" s="307">
        <v>0</v>
      </c>
      <c r="S21" s="377">
        <v>0</v>
      </c>
      <c r="T21" s="376">
        <v>12</v>
      </c>
      <c r="U21" s="307">
        <v>2</v>
      </c>
      <c r="V21" s="307">
        <v>6</v>
      </c>
      <c r="W21" s="307">
        <v>1</v>
      </c>
      <c r="X21" s="307">
        <v>0</v>
      </c>
      <c r="Y21" s="377">
        <v>0</v>
      </c>
      <c r="Z21" s="373">
        <v>44</v>
      </c>
      <c r="AA21" s="307">
        <v>13</v>
      </c>
      <c r="AB21" s="307">
        <v>21</v>
      </c>
      <c r="AC21" s="307">
        <v>13</v>
      </c>
      <c r="AD21" s="307">
        <v>1</v>
      </c>
      <c r="AE21" s="307">
        <v>0</v>
      </c>
    </row>
    <row r="22" spans="1:31" ht="16.5">
      <c r="A22" s="446" t="s">
        <v>66</v>
      </c>
      <c r="B22" s="376">
        <v>134</v>
      </c>
      <c r="C22" s="307">
        <v>29</v>
      </c>
      <c r="D22" s="307">
        <v>13</v>
      </c>
      <c r="E22" s="307">
        <v>4</v>
      </c>
      <c r="F22" s="307">
        <v>0</v>
      </c>
      <c r="G22" s="377">
        <v>0</v>
      </c>
      <c r="H22" s="373">
        <v>62</v>
      </c>
      <c r="I22" s="307">
        <v>18</v>
      </c>
      <c r="J22" s="307">
        <v>5</v>
      </c>
      <c r="K22" s="307">
        <v>0</v>
      </c>
      <c r="L22" s="307">
        <v>0</v>
      </c>
      <c r="M22" s="371">
        <v>0</v>
      </c>
      <c r="N22" s="376">
        <v>10</v>
      </c>
      <c r="O22" s="307">
        <v>3</v>
      </c>
      <c r="P22" s="307">
        <v>0</v>
      </c>
      <c r="Q22" s="307">
        <v>0</v>
      </c>
      <c r="R22" s="307">
        <v>0</v>
      </c>
      <c r="S22" s="377">
        <v>0</v>
      </c>
      <c r="T22" s="376">
        <v>4</v>
      </c>
      <c r="U22" s="307">
        <v>0</v>
      </c>
      <c r="V22" s="307">
        <v>0</v>
      </c>
      <c r="W22" s="307">
        <v>0</v>
      </c>
      <c r="X22" s="307">
        <v>0</v>
      </c>
      <c r="Y22" s="377">
        <v>0</v>
      </c>
      <c r="Z22" s="373">
        <v>58</v>
      </c>
      <c r="AA22" s="307">
        <v>8</v>
      </c>
      <c r="AB22" s="307">
        <v>8</v>
      </c>
      <c r="AC22" s="307">
        <v>4</v>
      </c>
      <c r="AD22" s="307">
        <v>0</v>
      </c>
      <c r="AE22" s="307">
        <v>0</v>
      </c>
    </row>
    <row r="23" spans="1:31" ht="16.5">
      <c r="A23" s="446" t="s">
        <v>67</v>
      </c>
      <c r="B23" s="376">
        <v>34</v>
      </c>
      <c r="C23" s="307">
        <v>1</v>
      </c>
      <c r="D23" s="307">
        <v>13</v>
      </c>
      <c r="E23" s="307">
        <v>3</v>
      </c>
      <c r="F23" s="307">
        <v>0</v>
      </c>
      <c r="G23" s="377">
        <v>0</v>
      </c>
      <c r="H23" s="373">
        <v>14</v>
      </c>
      <c r="I23" s="307">
        <v>0</v>
      </c>
      <c r="J23" s="307">
        <v>7</v>
      </c>
      <c r="K23" s="307">
        <v>2</v>
      </c>
      <c r="L23" s="307">
        <v>0</v>
      </c>
      <c r="M23" s="371">
        <v>0</v>
      </c>
      <c r="N23" s="376">
        <v>3</v>
      </c>
      <c r="O23" s="307">
        <v>0</v>
      </c>
      <c r="P23" s="307">
        <v>0</v>
      </c>
      <c r="Q23" s="307">
        <v>1</v>
      </c>
      <c r="R23" s="307">
        <v>0</v>
      </c>
      <c r="S23" s="377">
        <v>0</v>
      </c>
      <c r="T23" s="376">
        <v>4</v>
      </c>
      <c r="U23" s="307">
        <v>0</v>
      </c>
      <c r="V23" s="307">
        <v>0</v>
      </c>
      <c r="W23" s="307">
        <v>0</v>
      </c>
      <c r="X23" s="307">
        <v>0</v>
      </c>
      <c r="Y23" s="377">
        <v>0</v>
      </c>
      <c r="Z23" s="373">
        <v>13</v>
      </c>
      <c r="AA23" s="307">
        <v>1</v>
      </c>
      <c r="AB23" s="307">
        <v>6</v>
      </c>
      <c r="AC23" s="307">
        <v>0</v>
      </c>
      <c r="AD23" s="307">
        <v>0</v>
      </c>
      <c r="AE23" s="307">
        <v>0</v>
      </c>
    </row>
    <row r="24" spans="1:31" ht="15">
      <c r="A24" s="446" t="s">
        <v>68</v>
      </c>
      <c r="B24" s="376">
        <v>37</v>
      </c>
      <c r="C24" s="307">
        <v>7</v>
      </c>
      <c r="D24" s="307">
        <v>18</v>
      </c>
      <c r="E24" s="307">
        <v>11</v>
      </c>
      <c r="F24" s="307">
        <v>0</v>
      </c>
      <c r="G24" s="377">
        <v>0</v>
      </c>
      <c r="H24" s="373">
        <v>17</v>
      </c>
      <c r="I24" s="307">
        <v>6</v>
      </c>
      <c r="J24" s="307">
        <v>8</v>
      </c>
      <c r="K24" s="307">
        <v>3</v>
      </c>
      <c r="L24" s="307">
        <v>0</v>
      </c>
      <c r="M24" s="371">
        <v>0</v>
      </c>
      <c r="N24" s="376">
        <v>5</v>
      </c>
      <c r="O24" s="307">
        <v>1</v>
      </c>
      <c r="P24" s="307">
        <v>1</v>
      </c>
      <c r="Q24" s="307">
        <v>5</v>
      </c>
      <c r="R24" s="307">
        <v>0</v>
      </c>
      <c r="S24" s="377">
        <v>0</v>
      </c>
      <c r="T24" s="376">
        <v>3</v>
      </c>
      <c r="U24" s="307">
        <v>0</v>
      </c>
      <c r="V24" s="307">
        <v>3</v>
      </c>
      <c r="W24" s="307">
        <v>0</v>
      </c>
      <c r="X24" s="307">
        <v>0</v>
      </c>
      <c r="Y24" s="377">
        <v>0</v>
      </c>
      <c r="Z24" s="373">
        <v>12</v>
      </c>
      <c r="AA24" s="307">
        <v>0</v>
      </c>
      <c r="AB24" s="307">
        <v>6</v>
      </c>
      <c r="AC24" s="307">
        <v>3</v>
      </c>
      <c r="AD24" s="307">
        <v>0</v>
      </c>
      <c r="AE24" s="307">
        <v>0</v>
      </c>
    </row>
    <row r="25" spans="1:31" ht="57.75">
      <c r="A25" s="446" t="s">
        <v>69</v>
      </c>
      <c r="B25" s="376">
        <v>0</v>
      </c>
      <c r="C25" s="307">
        <v>0</v>
      </c>
      <c r="D25" s="307">
        <v>0</v>
      </c>
      <c r="E25" s="307">
        <v>0</v>
      </c>
      <c r="F25" s="307">
        <v>0</v>
      </c>
      <c r="G25" s="377">
        <v>0</v>
      </c>
      <c r="H25" s="373">
        <v>0</v>
      </c>
      <c r="I25" s="307">
        <v>0</v>
      </c>
      <c r="J25" s="307">
        <v>0</v>
      </c>
      <c r="K25" s="307">
        <v>0</v>
      </c>
      <c r="L25" s="307">
        <v>0</v>
      </c>
      <c r="M25" s="371">
        <v>0</v>
      </c>
      <c r="N25" s="376">
        <v>0</v>
      </c>
      <c r="O25" s="307">
        <v>0</v>
      </c>
      <c r="P25" s="307">
        <v>0</v>
      </c>
      <c r="Q25" s="307">
        <v>0</v>
      </c>
      <c r="R25" s="307">
        <v>0</v>
      </c>
      <c r="S25" s="377">
        <v>0</v>
      </c>
      <c r="T25" s="376">
        <v>0</v>
      </c>
      <c r="U25" s="307">
        <v>0</v>
      </c>
      <c r="V25" s="307">
        <v>0</v>
      </c>
      <c r="W25" s="307">
        <v>0</v>
      </c>
      <c r="X25" s="307">
        <v>0</v>
      </c>
      <c r="Y25" s="377">
        <v>0</v>
      </c>
      <c r="Z25" s="373">
        <v>0</v>
      </c>
      <c r="AA25" s="307">
        <v>0</v>
      </c>
      <c r="AB25" s="307">
        <v>0</v>
      </c>
      <c r="AC25" s="307">
        <v>0</v>
      </c>
      <c r="AD25" s="307">
        <v>0</v>
      </c>
      <c r="AE25" s="307">
        <v>0</v>
      </c>
    </row>
    <row r="26" spans="1:31" ht="25.5" thickBot="1">
      <c r="A26" s="446" t="s">
        <v>70</v>
      </c>
      <c r="B26" s="376">
        <v>0</v>
      </c>
      <c r="C26" s="307">
        <v>0</v>
      </c>
      <c r="D26" s="307">
        <v>0</v>
      </c>
      <c r="E26" s="307">
        <v>0</v>
      </c>
      <c r="F26" s="307">
        <v>0</v>
      </c>
      <c r="G26" s="377">
        <v>0</v>
      </c>
      <c r="H26" s="380">
        <v>0</v>
      </c>
      <c r="I26" s="378">
        <v>0</v>
      </c>
      <c r="J26" s="378">
        <v>0</v>
      </c>
      <c r="K26" s="378">
        <v>0</v>
      </c>
      <c r="L26" s="378">
        <v>0</v>
      </c>
      <c r="M26" s="379">
        <v>0</v>
      </c>
      <c r="N26" s="376">
        <v>0</v>
      </c>
      <c r="O26" s="307">
        <v>0</v>
      </c>
      <c r="P26" s="307">
        <v>0</v>
      </c>
      <c r="Q26" s="307">
        <v>0</v>
      </c>
      <c r="R26" s="307">
        <v>0</v>
      </c>
      <c r="S26" s="377">
        <v>0</v>
      </c>
      <c r="T26" s="376">
        <v>0</v>
      </c>
      <c r="U26" s="307">
        <v>0</v>
      </c>
      <c r="V26" s="307">
        <v>0</v>
      </c>
      <c r="W26" s="307">
        <v>0</v>
      </c>
      <c r="X26" s="307">
        <v>0</v>
      </c>
      <c r="Y26" s="377">
        <v>0</v>
      </c>
      <c r="Z26" s="373">
        <v>0</v>
      </c>
      <c r="AA26" s="307">
        <v>0</v>
      </c>
      <c r="AB26" s="307">
        <v>0</v>
      </c>
      <c r="AC26" s="307">
        <v>0</v>
      </c>
      <c r="AD26" s="307">
        <v>0</v>
      </c>
      <c r="AE26" s="307">
        <v>0</v>
      </c>
    </row>
    <row r="27" spans="1:31" ht="15.75" thickBot="1">
      <c r="A27" s="447" t="s">
        <v>25</v>
      </c>
      <c r="B27" s="382">
        <f>SUM(B6:B26)</f>
        <v>5050</v>
      </c>
      <c r="C27" s="382">
        <f aca="true" t="shared" si="0" ref="C27:AE27">SUM(C6:C26)</f>
        <v>884</v>
      </c>
      <c r="D27" s="382">
        <f t="shared" si="0"/>
        <v>2386</v>
      </c>
      <c r="E27" s="382">
        <f t="shared" si="0"/>
        <v>852</v>
      </c>
      <c r="F27" s="382">
        <f t="shared" si="0"/>
        <v>55</v>
      </c>
      <c r="G27" s="382">
        <f t="shared" si="0"/>
        <v>67</v>
      </c>
      <c r="H27" s="382">
        <f t="shared" si="0"/>
        <v>1809</v>
      </c>
      <c r="I27" s="382">
        <f t="shared" si="0"/>
        <v>472</v>
      </c>
      <c r="J27" s="382">
        <f t="shared" si="0"/>
        <v>873</v>
      </c>
      <c r="K27" s="382">
        <f t="shared" si="0"/>
        <v>300</v>
      </c>
      <c r="L27" s="382">
        <f t="shared" si="0"/>
        <v>6</v>
      </c>
      <c r="M27" s="382">
        <f t="shared" si="0"/>
        <v>10</v>
      </c>
      <c r="N27" s="382">
        <f t="shared" si="0"/>
        <v>497</v>
      </c>
      <c r="O27" s="382">
        <f t="shared" si="0"/>
        <v>91</v>
      </c>
      <c r="P27" s="382">
        <f t="shared" si="0"/>
        <v>89</v>
      </c>
      <c r="Q27" s="382">
        <f t="shared" si="0"/>
        <v>109</v>
      </c>
      <c r="R27" s="382">
        <f t="shared" si="0"/>
        <v>9</v>
      </c>
      <c r="S27" s="382">
        <f t="shared" si="0"/>
        <v>9</v>
      </c>
      <c r="T27" s="382">
        <f t="shared" si="0"/>
        <v>363</v>
      </c>
      <c r="U27" s="382">
        <f t="shared" si="0"/>
        <v>46</v>
      </c>
      <c r="V27" s="382">
        <f t="shared" si="0"/>
        <v>143</v>
      </c>
      <c r="W27" s="382">
        <f t="shared" si="0"/>
        <v>32</v>
      </c>
      <c r="X27" s="382">
        <f t="shared" si="0"/>
        <v>4</v>
      </c>
      <c r="Y27" s="382">
        <f t="shared" si="0"/>
        <v>0</v>
      </c>
      <c r="Z27" s="382">
        <f t="shared" si="0"/>
        <v>2381</v>
      </c>
      <c r="AA27" s="382">
        <f t="shared" si="0"/>
        <v>275</v>
      </c>
      <c r="AB27" s="382">
        <f t="shared" si="0"/>
        <v>1281</v>
      </c>
      <c r="AC27" s="382">
        <f t="shared" si="0"/>
        <v>411</v>
      </c>
      <c r="AD27" s="382">
        <f t="shared" si="0"/>
        <v>36</v>
      </c>
      <c r="AE27" s="382">
        <f t="shared" si="0"/>
        <v>48</v>
      </c>
    </row>
    <row r="28" spans="1:31" ht="15" customHeight="1">
      <c r="A28" s="518" t="s">
        <v>584</v>
      </c>
      <c r="B28" s="518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</row>
    <row r="29" spans="1:31" ht="15">
      <c r="A29" s="516"/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</row>
    <row r="30" spans="1:31" ht="15">
      <c r="A30" s="517"/>
      <c r="B30" s="517"/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7"/>
      <c r="AC30" s="517"/>
      <c r="AD30" s="517"/>
      <c r="AE30" s="517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  <headerFooter>
    <oddFooter>&amp;L20.10.2017&amp;CTÜRKİYE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="120" zoomScaleNormal="120" zoomScalePageLayoutView="0" workbookViewId="0" topLeftCell="A7">
      <selection activeCell="E15" sqref="E15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1" ht="15">
      <c r="J1" s="296"/>
    </row>
    <row r="2" spans="1:10" ht="15.75" customHeight="1" thickBot="1">
      <c r="A2" s="520" t="s">
        <v>649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0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521" t="s">
        <v>225</v>
      </c>
      <c r="B4" s="521"/>
      <c r="C4" s="521"/>
      <c r="D4" s="521"/>
      <c r="E4" s="521"/>
      <c r="F4" s="521"/>
      <c r="G4" s="521"/>
      <c r="H4" s="521"/>
      <c r="I4" s="521"/>
      <c r="J4" s="521"/>
    </row>
    <row r="5" spans="2:10" ht="16.5" customHeight="1" thickBot="1">
      <c r="B5" s="44"/>
      <c r="C5" s="44"/>
      <c r="D5" s="44"/>
      <c r="E5" s="44"/>
      <c r="F5" s="44"/>
      <c r="G5" s="44"/>
      <c r="H5" s="44"/>
      <c r="I5" s="44"/>
      <c r="J5" s="88"/>
    </row>
    <row r="6" spans="1:10" ht="15.75" thickBot="1">
      <c r="A6" s="522" t="s">
        <v>444</v>
      </c>
      <c r="B6" s="524" t="s">
        <v>641</v>
      </c>
      <c r="C6" s="525"/>
      <c r="D6" s="525"/>
      <c r="E6" s="526"/>
      <c r="F6" s="527" t="s">
        <v>650</v>
      </c>
      <c r="G6" s="528"/>
      <c r="H6" s="528"/>
      <c r="I6" s="529"/>
      <c r="J6" s="42"/>
    </row>
    <row r="7" spans="1:10" ht="15.75" customHeight="1" thickBot="1">
      <c r="A7" s="523"/>
      <c r="B7" s="530" t="s">
        <v>226</v>
      </c>
      <c r="C7" s="531"/>
      <c r="D7" s="530" t="s">
        <v>473</v>
      </c>
      <c r="E7" s="531"/>
      <c r="F7" s="530" t="s">
        <v>226</v>
      </c>
      <c r="G7" s="531"/>
      <c r="H7" s="530" t="s">
        <v>473</v>
      </c>
      <c r="I7" s="531"/>
      <c r="J7" s="42"/>
    </row>
    <row r="8" spans="1:10" ht="15.75" thickBot="1">
      <c r="A8" s="45" t="s">
        <v>49</v>
      </c>
      <c r="B8" s="90" t="s">
        <v>8</v>
      </c>
      <c r="C8" s="90" t="s">
        <v>14</v>
      </c>
      <c r="D8" s="89" t="s">
        <v>8</v>
      </c>
      <c r="E8" s="90" t="s">
        <v>14</v>
      </c>
      <c r="F8" s="89" t="s">
        <v>8</v>
      </c>
      <c r="G8" s="90" t="s">
        <v>14</v>
      </c>
      <c r="H8" s="89" t="s">
        <v>8</v>
      </c>
      <c r="I8" s="89" t="s">
        <v>14</v>
      </c>
      <c r="J8" s="42"/>
    </row>
    <row r="9" spans="1:10" ht="23.25">
      <c r="A9" s="50" t="s">
        <v>50</v>
      </c>
      <c r="B9" s="52">
        <v>73</v>
      </c>
      <c r="C9" s="52">
        <v>17</v>
      </c>
      <c r="D9" s="51">
        <v>25</v>
      </c>
      <c r="E9" s="52">
        <v>6</v>
      </c>
      <c r="F9" s="51">
        <v>798</v>
      </c>
      <c r="G9" s="52">
        <v>247</v>
      </c>
      <c r="H9" s="46">
        <v>217</v>
      </c>
      <c r="I9" s="92">
        <v>170</v>
      </c>
      <c r="J9" s="42"/>
    </row>
    <row r="10" spans="1:10" ht="23.25">
      <c r="A10" s="47" t="s">
        <v>51</v>
      </c>
      <c r="B10" s="49">
        <v>21</v>
      </c>
      <c r="C10" s="49">
        <v>8</v>
      </c>
      <c r="D10" s="48">
        <v>3</v>
      </c>
      <c r="E10" s="49">
        <v>0</v>
      </c>
      <c r="F10" s="48">
        <v>362</v>
      </c>
      <c r="G10" s="49">
        <v>51</v>
      </c>
      <c r="H10" s="48">
        <v>58</v>
      </c>
      <c r="I10" s="91">
        <v>20</v>
      </c>
      <c r="J10" s="42"/>
    </row>
    <row r="11" spans="1:10" ht="15">
      <c r="A11" s="47" t="s">
        <v>52</v>
      </c>
      <c r="B11" s="49">
        <v>671</v>
      </c>
      <c r="C11" s="49">
        <v>124</v>
      </c>
      <c r="D11" s="48">
        <v>216</v>
      </c>
      <c r="E11" s="49">
        <v>82</v>
      </c>
      <c r="F11" s="48">
        <v>7407</v>
      </c>
      <c r="G11" s="49">
        <v>1273</v>
      </c>
      <c r="H11" s="48">
        <v>4144</v>
      </c>
      <c r="I11" s="91">
        <v>1347</v>
      </c>
      <c r="J11" s="42"/>
    </row>
    <row r="12" spans="1:10" ht="34.5">
      <c r="A12" s="47" t="s">
        <v>53</v>
      </c>
      <c r="B12" s="49">
        <v>54</v>
      </c>
      <c r="C12" s="49">
        <v>22</v>
      </c>
      <c r="D12" s="48">
        <v>9</v>
      </c>
      <c r="E12" s="49">
        <v>2</v>
      </c>
      <c r="F12" s="48">
        <v>450</v>
      </c>
      <c r="G12" s="49">
        <v>331</v>
      </c>
      <c r="H12" s="48">
        <v>166</v>
      </c>
      <c r="I12" s="91">
        <v>19</v>
      </c>
      <c r="J12" s="42"/>
    </row>
    <row r="13" spans="1:10" ht="34.5">
      <c r="A13" s="47" t="s">
        <v>54</v>
      </c>
      <c r="B13" s="49">
        <v>17</v>
      </c>
      <c r="C13" s="49">
        <v>0</v>
      </c>
      <c r="D13" s="48">
        <v>4</v>
      </c>
      <c r="E13" s="49">
        <v>0</v>
      </c>
      <c r="F13" s="48">
        <v>161</v>
      </c>
      <c r="G13" s="49">
        <v>18</v>
      </c>
      <c r="H13" s="48">
        <v>51</v>
      </c>
      <c r="I13" s="91">
        <v>13</v>
      </c>
      <c r="J13" s="42"/>
    </row>
    <row r="14" spans="1:10" ht="15">
      <c r="A14" s="47" t="s">
        <v>55</v>
      </c>
      <c r="B14" s="49">
        <v>840</v>
      </c>
      <c r="C14" s="49">
        <v>153</v>
      </c>
      <c r="D14" s="48">
        <v>780</v>
      </c>
      <c r="E14" s="49">
        <v>117</v>
      </c>
      <c r="F14" s="48">
        <v>10078</v>
      </c>
      <c r="G14" s="49">
        <v>1728</v>
      </c>
      <c r="H14" s="48">
        <v>9277</v>
      </c>
      <c r="I14" s="91">
        <v>2136</v>
      </c>
      <c r="J14" s="42"/>
    </row>
    <row r="15" spans="1:10" ht="45.75">
      <c r="A15" s="47" t="s">
        <v>56</v>
      </c>
      <c r="B15" s="49">
        <v>1552</v>
      </c>
      <c r="C15" s="49">
        <v>303</v>
      </c>
      <c r="D15" s="48">
        <v>709</v>
      </c>
      <c r="E15" s="49">
        <v>364</v>
      </c>
      <c r="F15" s="48">
        <v>15840</v>
      </c>
      <c r="G15" s="49">
        <v>3074</v>
      </c>
      <c r="H15" s="48">
        <v>11498</v>
      </c>
      <c r="I15" s="91">
        <v>6070</v>
      </c>
      <c r="J15" s="42"/>
    </row>
    <row r="16" spans="1:10" ht="15">
      <c r="A16" s="47" t="s">
        <v>57</v>
      </c>
      <c r="B16" s="49">
        <v>197</v>
      </c>
      <c r="C16" s="49">
        <v>43</v>
      </c>
      <c r="D16" s="48">
        <v>171</v>
      </c>
      <c r="E16" s="49">
        <v>74</v>
      </c>
      <c r="F16" s="48">
        <v>2037</v>
      </c>
      <c r="G16" s="49">
        <v>409</v>
      </c>
      <c r="H16" s="48">
        <v>1607</v>
      </c>
      <c r="I16" s="91">
        <v>820</v>
      </c>
      <c r="J16" s="42"/>
    </row>
    <row r="17" spans="1:10" ht="23.25">
      <c r="A17" s="47" t="s">
        <v>58</v>
      </c>
      <c r="B17" s="49">
        <v>293</v>
      </c>
      <c r="C17" s="49">
        <v>36</v>
      </c>
      <c r="D17" s="48">
        <v>130</v>
      </c>
      <c r="E17" s="49">
        <v>72</v>
      </c>
      <c r="F17" s="48">
        <v>3011</v>
      </c>
      <c r="G17" s="49">
        <v>334</v>
      </c>
      <c r="H17" s="48">
        <v>1870</v>
      </c>
      <c r="I17" s="91">
        <v>896</v>
      </c>
      <c r="J17" s="42"/>
    </row>
    <row r="18" spans="1:10" ht="15">
      <c r="A18" s="47" t="s">
        <v>59</v>
      </c>
      <c r="B18" s="49">
        <v>192</v>
      </c>
      <c r="C18" s="49">
        <v>29</v>
      </c>
      <c r="D18" s="48">
        <v>34</v>
      </c>
      <c r="E18" s="49">
        <v>16</v>
      </c>
      <c r="F18" s="48">
        <v>1705</v>
      </c>
      <c r="G18" s="49">
        <v>369</v>
      </c>
      <c r="H18" s="48">
        <v>527</v>
      </c>
      <c r="I18" s="91">
        <v>196</v>
      </c>
      <c r="J18" s="42"/>
    </row>
    <row r="19" spans="1:10" ht="23.25">
      <c r="A19" s="47" t="s">
        <v>60</v>
      </c>
      <c r="B19" s="49">
        <v>56</v>
      </c>
      <c r="C19" s="49">
        <v>12</v>
      </c>
      <c r="D19" s="48">
        <v>18</v>
      </c>
      <c r="E19" s="49">
        <v>8</v>
      </c>
      <c r="F19" s="48">
        <v>525</v>
      </c>
      <c r="G19" s="49">
        <v>175</v>
      </c>
      <c r="H19" s="48">
        <v>292</v>
      </c>
      <c r="I19" s="91">
        <v>135</v>
      </c>
      <c r="J19" s="42"/>
    </row>
    <row r="20" spans="1:10" ht="18" customHeight="1">
      <c r="A20" s="47" t="s">
        <v>61</v>
      </c>
      <c r="B20" s="49">
        <v>115</v>
      </c>
      <c r="C20" s="49">
        <v>15</v>
      </c>
      <c r="D20" s="48">
        <v>38</v>
      </c>
      <c r="E20" s="49">
        <v>25</v>
      </c>
      <c r="F20" s="48">
        <v>1200</v>
      </c>
      <c r="G20" s="49">
        <v>161</v>
      </c>
      <c r="H20" s="48">
        <v>550</v>
      </c>
      <c r="I20" s="91">
        <v>308</v>
      </c>
      <c r="J20" s="42"/>
    </row>
    <row r="21" spans="1:10" ht="23.25">
      <c r="A21" s="47" t="s">
        <v>62</v>
      </c>
      <c r="B21" s="49">
        <v>424</v>
      </c>
      <c r="C21" s="49">
        <v>86</v>
      </c>
      <c r="D21" s="48">
        <v>113</v>
      </c>
      <c r="E21" s="49">
        <v>29</v>
      </c>
      <c r="F21" s="48">
        <v>4269</v>
      </c>
      <c r="G21" s="49">
        <v>856</v>
      </c>
      <c r="H21" s="48">
        <v>1893</v>
      </c>
      <c r="I21" s="91">
        <v>572</v>
      </c>
      <c r="J21" s="42"/>
    </row>
    <row r="22" spans="1:10" ht="23.25">
      <c r="A22" s="47" t="s">
        <v>63</v>
      </c>
      <c r="B22" s="49">
        <v>281</v>
      </c>
      <c r="C22" s="49">
        <v>35</v>
      </c>
      <c r="D22" s="48">
        <v>52</v>
      </c>
      <c r="E22" s="49">
        <v>19</v>
      </c>
      <c r="F22" s="48">
        <v>2554</v>
      </c>
      <c r="G22" s="49">
        <v>316</v>
      </c>
      <c r="H22" s="48">
        <v>858</v>
      </c>
      <c r="I22" s="91">
        <v>262</v>
      </c>
      <c r="J22" s="42"/>
    </row>
    <row r="23" spans="1:10" ht="34.5">
      <c r="A23" s="47" t="s">
        <v>64</v>
      </c>
      <c r="B23" s="49">
        <v>8</v>
      </c>
      <c r="C23" s="49">
        <v>1</v>
      </c>
      <c r="D23" s="48">
        <v>0</v>
      </c>
      <c r="E23" s="48">
        <v>1</v>
      </c>
      <c r="F23" s="48">
        <v>81</v>
      </c>
      <c r="G23" s="48">
        <v>20</v>
      </c>
      <c r="H23" s="48">
        <v>11</v>
      </c>
      <c r="I23" s="91">
        <v>4</v>
      </c>
      <c r="J23" s="42"/>
    </row>
    <row r="24" spans="1:10" ht="15">
      <c r="A24" s="47" t="s">
        <v>65</v>
      </c>
      <c r="B24" s="49">
        <v>106</v>
      </c>
      <c r="C24" s="49">
        <v>30</v>
      </c>
      <c r="D24" s="48">
        <v>40</v>
      </c>
      <c r="E24" s="49">
        <v>19</v>
      </c>
      <c r="F24" s="48">
        <v>1365</v>
      </c>
      <c r="G24" s="49">
        <v>218</v>
      </c>
      <c r="H24" s="48">
        <v>431</v>
      </c>
      <c r="I24" s="91">
        <v>229</v>
      </c>
      <c r="J24" s="42"/>
    </row>
    <row r="25" spans="1:10" ht="23.25">
      <c r="A25" s="47" t="s">
        <v>66</v>
      </c>
      <c r="B25" s="49">
        <v>134</v>
      </c>
      <c r="C25" s="49">
        <v>29</v>
      </c>
      <c r="D25" s="48">
        <v>13</v>
      </c>
      <c r="E25" s="49">
        <v>4</v>
      </c>
      <c r="F25" s="48">
        <v>1262</v>
      </c>
      <c r="G25" s="49">
        <v>231</v>
      </c>
      <c r="H25" s="48">
        <v>134</v>
      </c>
      <c r="I25" s="91">
        <v>61</v>
      </c>
      <c r="J25" s="42"/>
    </row>
    <row r="26" spans="1:10" ht="23.25">
      <c r="A26" s="47" t="s">
        <v>67</v>
      </c>
      <c r="B26" s="49">
        <v>34</v>
      </c>
      <c r="C26" s="49">
        <v>1</v>
      </c>
      <c r="D26" s="48">
        <v>13</v>
      </c>
      <c r="E26" s="49">
        <v>3</v>
      </c>
      <c r="F26" s="48">
        <v>309</v>
      </c>
      <c r="G26" s="49">
        <v>52</v>
      </c>
      <c r="H26" s="48">
        <v>230</v>
      </c>
      <c r="I26" s="91">
        <v>133</v>
      </c>
      <c r="J26" s="42"/>
    </row>
    <row r="27" spans="1:10" ht="15">
      <c r="A27" s="47" t="s">
        <v>68</v>
      </c>
      <c r="B27" s="49">
        <v>37</v>
      </c>
      <c r="C27" s="49">
        <v>7</v>
      </c>
      <c r="D27" s="48">
        <v>18</v>
      </c>
      <c r="E27" s="49">
        <v>11</v>
      </c>
      <c r="F27" s="48">
        <v>408</v>
      </c>
      <c r="G27" s="49">
        <v>71</v>
      </c>
      <c r="H27" s="48">
        <v>353</v>
      </c>
      <c r="I27" s="91">
        <v>176</v>
      </c>
      <c r="J27" s="42"/>
    </row>
    <row r="28" spans="1:10" ht="81" customHeight="1">
      <c r="A28" s="47" t="s">
        <v>69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8">
        <v>0</v>
      </c>
      <c r="I28" s="91">
        <v>0</v>
      </c>
      <c r="J28" s="42"/>
    </row>
    <row r="29" spans="1:10" ht="34.5">
      <c r="A29" s="47" t="s">
        <v>70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6">
        <v>0</v>
      </c>
      <c r="I29" s="92">
        <v>0</v>
      </c>
      <c r="J29" s="42"/>
    </row>
    <row r="30" spans="1:10" ht="15.75" thickBot="1">
      <c r="A30" s="93" t="s">
        <v>25</v>
      </c>
      <c r="B30" s="94">
        <f>SUM(B9:B29)</f>
        <v>5105</v>
      </c>
      <c r="C30" s="94">
        <f aca="true" t="shared" si="0" ref="C30:I30">SUM(C9:C29)</f>
        <v>951</v>
      </c>
      <c r="D30" s="94">
        <f t="shared" si="0"/>
        <v>2386</v>
      </c>
      <c r="E30" s="94">
        <f t="shared" si="0"/>
        <v>852</v>
      </c>
      <c r="F30" s="94">
        <f t="shared" si="0"/>
        <v>53822</v>
      </c>
      <c r="G30" s="94">
        <f t="shared" si="0"/>
        <v>9934</v>
      </c>
      <c r="H30" s="94">
        <f t="shared" si="0"/>
        <v>34167</v>
      </c>
      <c r="I30" s="94">
        <f t="shared" si="0"/>
        <v>13567</v>
      </c>
      <c r="J30" s="42"/>
    </row>
    <row r="31" spans="1:10" ht="15" customHeight="1">
      <c r="A31" s="95" t="s">
        <v>15</v>
      </c>
      <c r="J31" s="42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&amp;L20.10.2017&amp;CTÜRKİYE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2">
      <selection activeCell="E15" sqref="E15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33" t="s">
        <v>649</v>
      </c>
      <c r="B1" s="533"/>
      <c r="C1" s="533"/>
      <c r="D1" s="533"/>
      <c r="E1" s="533"/>
      <c r="F1" s="533"/>
      <c r="G1" s="533"/>
      <c r="H1" s="533"/>
      <c r="I1" s="533"/>
      <c r="J1" s="296"/>
    </row>
    <row r="3" spans="1:9" ht="15.75">
      <c r="A3" s="481" t="s">
        <v>651</v>
      </c>
      <c r="B3" s="481"/>
      <c r="C3" s="481"/>
      <c r="D3" s="481"/>
      <c r="E3" s="481"/>
      <c r="F3" s="481"/>
      <c r="G3" s="481"/>
      <c r="H3" s="481"/>
      <c r="I3" s="481"/>
    </row>
    <row r="4" spans="1:9" ht="15.75" customHeight="1">
      <c r="A4" s="534" t="s">
        <v>71</v>
      </c>
      <c r="B4" s="534"/>
      <c r="C4" s="534"/>
      <c r="D4" s="534"/>
      <c r="E4" s="534"/>
      <c r="F4" s="534"/>
      <c r="G4" s="534"/>
      <c r="H4" s="534"/>
      <c r="I4" s="534"/>
    </row>
    <row r="5" spans="4:8" ht="18.75">
      <c r="D5" s="54"/>
      <c r="E5" s="54"/>
      <c r="F5" s="54"/>
      <c r="G5" s="54"/>
      <c r="H5" s="54"/>
    </row>
    <row r="6" spans="4:7" ht="22.5" customHeight="1">
      <c r="D6" s="535" t="s">
        <v>72</v>
      </c>
      <c r="E6" s="535"/>
      <c r="F6" s="210" t="s">
        <v>9</v>
      </c>
      <c r="G6" s="55" t="s">
        <v>73</v>
      </c>
    </row>
    <row r="7" spans="4:7" ht="15">
      <c r="D7" s="532" t="s">
        <v>74</v>
      </c>
      <c r="E7" s="532"/>
      <c r="F7" s="128">
        <v>6293</v>
      </c>
      <c r="G7" s="56">
        <v>66.98</v>
      </c>
    </row>
    <row r="8" spans="4:7" ht="13.5" customHeight="1">
      <c r="D8" s="532" t="s">
        <v>75</v>
      </c>
      <c r="E8" s="532"/>
      <c r="F8" s="128">
        <v>167</v>
      </c>
      <c r="G8" s="56">
        <v>1.78</v>
      </c>
    </row>
    <row r="9" spans="4:7" ht="13.5" customHeight="1">
      <c r="D9" s="532" t="s">
        <v>76</v>
      </c>
      <c r="E9" s="532"/>
      <c r="F9" s="128">
        <v>648</v>
      </c>
      <c r="G9" s="56">
        <v>6.9</v>
      </c>
    </row>
    <row r="10" spans="4:7" ht="15.75" customHeight="1">
      <c r="D10" s="532" t="s">
        <v>77</v>
      </c>
      <c r="E10" s="532"/>
      <c r="F10" s="128">
        <v>304</v>
      </c>
      <c r="G10" s="56">
        <v>3.24</v>
      </c>
    </row>
    <row r="11" spans="4:7" ht="14.25" customHeight="1">
      <c r="D11" s="532" t="s">
        <v>78</v>
      </c>
      <c r="E11" s="532"/>
      <c r="F11" s="128">
        <v>160</v>
      </c>
      <c r="G11" s="56">
        <v>1.7</v>
      </c>
    </row>
    <row r="12" spans="4:7" ht="15" customHeight="1">
      <c r="D12" s="532" t="s">
        <v>79</v>
      </c>
      <c r="E12" s="532"/>
      <c r="F12" s="128">
        <v>155</v>
      </c>
      <c r="G12" s="56">
        <v>1.65</v>
      </c>
    </row>
    <row r="13" spans="4:7" ht="14.25" customHeight="1">
      <c r="D13" s="532" t="s">
        <v>80</v>
      </c>
      <c r="E13" s="532"/>
      <c r="F13" s="128">
        <v>486</v>
      </c>
      <c r="G13" s="56">
        <v>5.17</v>
      </c>
    </row>
    <row r="14" spans="4:7" ht="16.5" customHeight="1">
      <c r="D14" s="532" t="s">
        <v>81</v>
      </c>
      <c r="E14" s="532"/>
      <c r="F14" s="128">
        <v>78</v>
      </c>
      <c r="G14" s="56">
        <v>0.83</v>
      </c>
    </row>
    <row r="15" spans="4:7" ht="16.5" customHeight="1">
      <c r="D15" s="532" t="s">
        <v>82</v>
      </c>
      <c r="E15" s="532"/>
      <c r="F15" s="128">
        <v>508</v>
      </c>
      <c r="G15" s="56">
        <v>5.41</v>
      </c>
    </row>
    <row r="16" spans="4:7" ht="15.75" customHeight="1">
      <c r="D16" s="532" t="s">
        <v>83</v>
      </c>
      <c r="E16" s="532"/>
      <c r="F16" s="128">
        <v>107</v>
      </c>
      <c r="G16" s="56">
        <v>1.14</v>
      </c>
    </row>
    <row r="17" spans="4:7" ht="15.75" customHeight="1">
      <c r="D17" s="532" t="s">
        <v>84</v>
      </c>
      <c r="E17" s="532"/>
      <c r="F17" s="128">
        <v>137</v>
      </c>
      <c r="G17" s="56">
        <v>1.46</v>
      </c>
    </row>
    <row r="18" spans="4:7" ht="17.25" customHeight="1">
      <c r="D18" s="532" t="s">
        <v>85</v>
      </c>
      <c r="E18" s="532"/>
      <c r="F18" s="128">
        <v>61</v>
      </c>
      <c r="G18" s="56">
        <v>0.65</v>
      </c>
    </row>
    <row r="19" spans="4:7" ht="17.25" customHeight="1">
      <c r="D19" s="532" t="s">
        <v>86</v>
      </c>
      <c r="E19" s="532"/>
      <c r="F19" s="128">
        <v>53</v>
      </c>
      <c r="G19" s="56">
        <v>0.56</v>
      </c>
    </row>
    <row r="20" spans="4:7" ht="15.75" customHeight="1">
      <c r="D20" s="532" t="s">
        <v>87</v>
      </c>
      <c r="E20" s="532"/>
      <c r="F20" s="128">
        <v>239</v>
      </c>
      <c r="G20" s="56">
        <v>2.54</v>
      </c>
    </row>
    <row r="21" spans="4:7" ht="15">
      <c r="D21" s="537" t="s">
        <v>25</v>
      </c>
      <c r="E21" s="538"/>
      <c r="F21" s="129">
        <f>SUM(F7:F20)</f>
        <v>9396</v>
      </c>
      <c r="G21" s="214">
        <f>F21/9396*100</f>
        <v>100</v>
      </c>
    </row>
    <row r="22" ht="15.75" customHeight="1"/>
    <row r="23" spans="1:9" ht="15">
      <c r="A23" s="534" t="s">
        <v>88</v>
      </c>
      <c r="B23" s="534"/>
      <c r="C23" s="534"/>
      <c r="D23" s="534"/>
      <c r="E23" s="534"/>
      <c r="F23" s="534"/>
      <c r="G23" s="534"/>
      <c r="H23" s="534"/>
      <c r="I23" s="534"/>
    </row>
    <row r="24" ht="15.75" customHeight="1"/>
    <row r="25" spans="4:7" ht="30" customHeight="1">
      <c r="D25" s="535" t="s">
        <v>72</v>
      </c>
      <c r="E25" s="535"/>
      <c r="F25" s="127" t="s">
        <v>9</v>
      </c>
      <c r="G25" s="55" t="s">
        <v>73</v>
      </c>
    </row>
    <row r="26" spans="4:7" ht="15" customHeight="1">
      <c r="D26" s="532">
        <v>10000</v>
      </c>
      <c r="E26" s="536"/>
      <c r="F26" s="126">
        <v>10482</v>
      </c>
      <c r="G26" s="56">
        <v>23.97</v>
      </c>
    </row>
    <row r="27" spans="4:7" ht="15">
      <c r="D27" s="536" t="s">
        <v>89</v>
      </c>
      <c r="E27" s="536"/>
      <c r="F27" s="126">
        <v>3639</v>
      </c>
      <c r="G27" s="56">
        <v>8.32</v>
      </c>
    </row>
    <row r="28" spans="4:7" ht="15">
      <c r="D28" s="536" t="s">
        <v>90</v>
      </c>
      <c r="E28" s="536"/>
      <c r="F28" s="126">
        <v>1085</v>
      </c>
      <c r="G28" s="56">
        <v>2.48</v>
      </c>
    </row>
    <row r="29" spans="4:7" ht="15">
      <c r="D29" s="536" t="s">
        <v>91</v>
      </c>
      <c r="E29" s="536"/>
      <c r="F29" s="126">
        <v>1008</v>
      </c>
      <c r="G29" s="56">
        <v>2.31</v>
      </c>
    </row>
    <row r="30" spans="4:7" ht="15">
      <c r="D30" s="536" t="s">
        <v>92</v>
      </c>
      <c r="E30" s="536"/>
      <c r="F30" s="126">
        <v>6877</v>
      </c>
      <c r="G30" s="56">
        <v>15.73</v>
      </c>
    </row>
    <row r="31" spans="4:7" ht="15">
      <c r="D31" s="536" t="s">
        <v>93</v>
      </c>
      <c r="E31" s="536"/>
      <c r="F31" s="126">
        <v>501</v>
      </c>
      <c r="G31" s="56">
        <v>1.15</v>
      </c>
    </row>
    <row r="32" spans="4:7" ht="15">
      <c r="D32" s="536" t="s">
        <v>94</v>
      </c>
      <c r="E32" s="536"/>
      <c r="F32" s="126">
        <v>9857</v>
      </c>
      <c r="G32" s="56">
        <v>22.54</v>
      </c>
    </row>
    <row r="33" spans="4:7" ht="15">
      <c r="D33" s="536" t="s">
        <v>95</v>
      </c>
      <c r="E33" s="536"/>
      <c r="F33" s="126">
        <v>312</v>
      </c>
      <c r="G33" s="56">
        <v>0.71</v>
      </c>
    </row>
    <row r="34" spans="4:7" ht="15">
      <c r="D34" s="536" t="s">
        <v>96</v>
      </c>
      <c r="E34" s="536"/>
      <c r="F34" s="126">
        <v>594</v>
      </c>
      <c r="G34" s="56">
        <v>1.36</v>
      </c>
    </row>
    <row r="35" spans="4:7" ht="15">
      <c r="D35" s="536" t="s">
        <v>76</v>
      </c>
      <c r="E35" s="536"/>
      <c r="F35" s="126">
        <v>3165</v>
      </c>
      <c r="G35" s="56">
        <v>7.24</v>
      </c>
    </row>
    <row r="36" spans="4:7" ht="15">
      <c r="D36" s="536" t="s">
        <v>77</v>
      </c>
      <c r="E36" s="536"/>
      <c r="F36" s="126">
        <v>764</v>
      </c>
      <c r="G36" s="56">
        <v>1.75</v>
      </c>
    </row>
    <row r="37" spans="4:7" ht="15">
      <c r="D37" s="536" t="s">
        <v>78</v>
      </c>
      <c r="E37" s="536"/>
      <c r="F37" s="126">
        <v>945</v>
      </c>
      <c r="G37" s="56">
        <v>2.16</v>
      </c>
    </row>
    <row r="38" spans="4:7" ht="15">
      <c r="D38" s="536" t="s">
        <v>79</v>
      </c>
      <c r="E38" s="536"/>
      <c r="F38" s="126">
        <v>938</v>
      </c>
      <c r="G38" s="56">
        <v>2.14</v>
      </c>
    </row>
    <row r="39" spans="4:7" ht="15">
      <c r="D39" s="536" t="s">
        <v>80</v>
      </c>
      <c r="E39" s="536"/>
      <c r="F39" s="126">
        <v>1712</v>
      </c>
      <c r="G39" s="56">
        <v>3.91</v>
      </c>
    </row>
    <row r="40" spans="4:7" ht="15">
      <c r="D40" s="536" t="s">
        <v>97</v>
      </c>
      <c r="E40" s="536"/>
      <c r="F40" s="126">
        <v>249</v>
      </c>
      <c r="G40" s="56">
        <v>0.57</v>
      </c>
    </row>
    <row r="41" spans="4:7" ht="15">
      <c r="D41" s="536" t="s">
        <v>98</v>
      </c>
      <c r="E41" s="536"/>
      <c r="F41" s="126">
        <v>39</v>
      </c>
      <c r="G41" s="56">
        <v>0.09</v>
      </c>
    </row>
    <row r="42" spans="4:7" ht="15">
      <c r="D42" s="536" t="s">
        <v>99</v>
      </c>
      <c r="E42" s="536"/>
      <c r="F42" s="126">
        <v>185</v>
      </c>
      <c r="G42" s="56">
        <v>0.42</v>
      </c>
    </row>
    <row r="43" spans="4:7" ht="15">
      <c r="D43" s="536" t="s">
        <v>100</v>
      </c>
      <c r="E43" s="536"/>
      <c r="F43" s="126">
        <v>955</v>
      </c>
      <c r="G43" s="56">
        <v>2.18</v>
      </c>
    </row>
    <row r="44" spans="4:7" ht="15">
      <c r="D44" s="536" t="s">
        <v>83</v>
      </c>
      <c r="E44" s="536"/>
      <c r="F44" s="126">
        <v>137</v>
      </c>
      <c r="G44" s="56">
        <v>0.31</v>
      </c>
    </row>
    <row r="45" spans="4:7" ht="15">
      <c r="D45" s="536" t="s">
        <v>84</v>
      </c>
      <c r="E45" s="536"/>
      <c r="F45" s="126">
        <v>156</v>
      </c>
      <c r="G45" s="56">
        <v>0.36</v>
      </c>
    </row>
    <row r="46" spans="4:7" ht="15">
      <c r="D46" s="536" t="s">
        <v>101</v>
      </c>
      <c r="E46" s="536"/>
      <c r="F46" s="126">
        <v>130</v>
      </c>
      <c r="G46" s="56">
        <v>0.3</v>
      </c>
    </row>
    <row r="47" spans="4:7" ht="15">
      <c r="D47" s="539" t="s">
        <v>25</v>
      </c>
      <c r="E47" s="539"/>
      <c r="F47" s="125">
        <f>SUM(F26:F46)</f>
        <v>43730</v>
      </c>
      <c r="G47" s="214">
        <f>F47/43730*100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&amp;L20.10.2017&amp;CTÜRKİYE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E15" sqref="E15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96"/>
    </row>
    <row r="2" spans="1:11" ht="17.25" customHeight="1" thickBot="1">
      <c r="A2" s="533" t="s">
        <v>648</v>
      </c>
      <c r="B2" s="533"/>
      <c r="C2" s="533"/>
      <c r="D2" s="533"/>
      <c r="E2" s="533"/>
      <c r="F2" s="533"/>
      <c r="G2" s="533"/>
      <c r="H2" s="533"/>
      <c r="I2" s="53"/>
      <c r="J2" s="53"/>
      <c r="K2" s="53"/>
    </row>
    <row r="3" spans="1:11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3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43" t="s">
        <v>103</v>
      </c>
      <c r="C5" s="543"/>
      <c r="D5" s="543"/>
      <c r="E5" s="543"/>
      <c r="F5" s="543"/>
      <c r="G5" s="204"/>
      <c r="H5" s="204"/>
      <c r="I5" s="204"/>
      <c r="J5" s="204"/>
      <c r="K5" s="58"/>
    </row>
    <row r="6" spans="2:11" ht="18.75">
      <c r="B6" s="59"/>
      <c r="C6" s="60"/>
      <c r="D6" s="60"/>
      <c r="E6" s="60"/>
      <c r="F6" s="60"/>
      <c r="G6" s="60"/>
      <c r="H6" s="60"/>
      <c r="I6" s="60"/>
      <c r="J6" s="60"/>
      <c r="K6" s="4"/>
    </row>
    <row r="7" spans="2:11" ht="15">
      <c r="B7" s="4"/>
      <c r="C7" s="4"/>
      <c r="D7" s="59"/>
      <c r="E7" s="59"/>
      <c r="F7" s="59"/>
      <c r="G7" s="4"/>
      <c r="H7" s="4"/>
      <c r="I7" s="4"/>
      <c r="J7" s="4"/>
      <c r="K7" s="4"/>
    </row>
    <row r="8" spans="2:11" ht="24.75" customHeight="1">
      <c r="B8" s="541"/>
      <c r="C8" s="542" t="s">
        <v>309</v>
      </c>
      <c r="D8" s="542"/>
      <c r="E8" s="542" t="s">
        <v>310</v>
      </c>
      <c r="F8" s="542"/>
      <c r="G8" s="4"/>
      <c r="H8" s="4"/>
      <c r="I8" s="4"/>
      <c r="J8" s="4"/>
      <c r="K8" s="4"/>
    </row>
    <row r="9" spans="2:11" ht="24.75" customHeight="1">
      <c r="B9" s="541"/>
      <c r="C9" s="542"/>
      <c r="D9" s="542"/>
      <c r="E9" s="542"/>
      <c r="F9" s="542"/>
      <c r="G9" s="4"/>
      <c r="H9" s="4"/>
      <c r="I9" s="62"/>
      <c r="J9" s="4"/>
      <c r="K9" s="4"/>
    </row>
    <row r="10" spans="2:11" ht="24.75" customHeight="1">
      <c r="B10" s="194" t="s">
        <v>311</v>
      </c>
      <c r="C10" s="194" t="s">
        <v>9</v>
      </c>
      <c r="D10" s="194" t="s">
        <v>104</v>
      </c>
      <c r="E10" s="194" t="s">
        <v>9</v>
      </c>
      <c r="F10" s="194" t="s">
        <v>104</v>
      </c>
      <c r="G10" s="192"/>
      <c r="H10" s="4"/>
      <c r="I10" s="4"/>
      <c r="J10" s="4"/>
      <c r="K10" s="4"/>
    </row>
    <row r="11" spans="2:11" ht="24.75" customHeight="1">
      <c r="B11" s="195">
        <v>1</v>
      </c>
      <c r="C11" s="196">
        <v>493</v>
      </c>
      <c r="D11" s="197">
        <v>57.73</v>
      </c>
      <c r="E11" s="198">
        <v>2692</v>
      </c>
      <c r="F11" s="197">
        <v>64.16</v>
      </c>
      <c r="G11" s="4"/>
      <c r="H11" s="4"/>
      <c r="I11" s="4"/>
      <c r="J11" s="4"/>
      <c r="K11" s="4"/>
    </row>
    <row r="12" spans="2:8" ht="24.75" customHeight="1">
      <c r="B12" s="195">
        <v>2</v>
      </c>
      <c r="C12" s="199">
        <v>208</v>
      </c>
      <c r="D12" s="197">
        <v>24.36</v>
      </c>
      <c r="E12" s="199">
        <v>1088</v>
      </c>
      <c r="F12" s="197">
        <v>25.93</v>
      </c>
      <c r="G12" s="4"/>
      <c r="H12" s="4"/>
    </row>
    <row r="13" spans="2:8" ht="24.75" customHeight="1">
      <c r="B13" s="195">
        <v>3</v>
      </c>
      <c r="C13" s="200">
        <v>82</v>
      </c>
      <c r="D13" s="197">
        <v>9.6</v>
      </c>
      <c r="E13" s="200">
        <v>288</v>
      </c>
      <c r="F13" s="197">
        <v>6.86</v>
      </c>
      <c r="G13" s="4"/>
      <c r="H13" s="4"/>
    </row>
    <row r="14" spans="2:8" ht="24.75" customHeight="1">
      <c r="B14" s="195">
        <v>4</v>
      </c>
      <c r="C14" s="200">
        <v>41</v>
      </c>
      <c r="D14" s="197">
        <v>4.8</v>
      </c>
      <c r="E14" s="200">
        <v>85</v>
      </c>
      <c r="F14" s="197">
        <v>2.03</v>
      </c>
      <c r="G14" s="4"/>
      <c r="H14" s="4"/>
    </row>
    <row r="15" spans="2:8" ht="24.75" customHeight="1">
      <c r="B15" s="195">
        <v>5</v>
      </c>
      <c r="C15" s="200">
        <v>15</v>
      </c>
      <c r="D15" s="197">
        <v>1.76</v>
      </c>
      <c r="E15" s="200">
        <v>22</v>
      </c>
      <c r="F15" s="197">
        <v>0.52</v>
      </c>
      <c r="G15" s="4"/>
      <c r="H15" s="4"/>
    </row>
    <row r="16" spans="2:8" ht="24.75" customHeight="1">
      <c r="B16" s="195">
        <v>6</v>
      </c>
      <c r="C16" s="200">
        <v>7</v>
      </c>
      <c r="D16" s="197">
        <v>0.82</v>
      </c>
      <c r="E16" s="200">
        <v>9</v>
      </c>
      <c r="F16" s="197">
        <v>0.21</v>
      </c>
      <c r="G16" s="4"/>
      <c r="H16" s="4"/>
    </row>
    <row r="17" spans="2:8" ht="23.25" customHeight="1">
      <c r="B17" s="195">
        <v>7</v>
      </c>
      <c r="C17" s="200">
        <v>0</v>
      </c>
      <c r="D17" s="197">
        <v>0</v>
      </c>
      <c r="E17" s="200">
        <v>4</v>
      </c>
      <c r="F17" s="197">
        <v>0.1</v>
      </c>
      <c r="G17" s="4"/>
      <c r="H17" s="4"/>
    </row>
    <row r="18" spans="2:8" ht="25.5" customHeight="1">
      <c r="B18" s="195">
        <v>8</v>
      </c>
      <c r="C18" s="200">
        <v>0</v>
      </c>
      <c r="D18" s="197">
        <v>0</v>
      </c>
      <c r="E18" s="200">
        <v>3</v>
      </c>
      <c r="F18" s="197">
        <v>0.07</v>
      </c>
      <c r="G18" s="4"/>
      <c r="H18" s="4"/>
    </row>
    <row r="19" spans="1:8" ht="22.5" customHeight="1">
      <c r="A19" s="192"/>
      <c r="B19" s="195">
        <v>9</v>
      </c>
      <c r="C19" s="200">
        <v>0</v>
      </c>
      <c r="D19" s="197">
        <v>0</v>
      </c>
      <c r="E19" s="200">
        <v>3</v>
      </c>
      <c r="F19" s="197">
        <v>0.07</v>
      </c>
      <c r="G19" s="192"/>
      <c r="H19" s="4"/>
    </row>
    <row r="20" spans="2:8" ht="23.25" customHeight="1">
      <c r="B20" s="195">
        <v>10</v>
      </c>
      <c r="C20" s="200">
        <v>3</v>
      </c>
      <c r="D20" s="197">
        <v>0.35</v>
      </c>
      <c r="E20" s="200">
        <v>1</v>
      </c>
      <c r="F20" s="197">
        <v>0.02</v>
      </c>
      <c r="G20" s="4"/>
      <c r="H20" s="4"/>
    </row>
    <row r="21" spans="2:8" ht="24.75" customHeight="1">
      <c r="B21" s="195" t="s">
        <v>105</v>
      </c>
      <c r="C21" s="200">
        <v>5</v>
      </c>
      <c r="D21" s="197">
        <v>0.01</v>
      </c>
      <c r="E21" s="200">
        <v>1</v>
      </c>
      <c r="F21" s="197">
        <v>0</v>
      </c>
      <c r="G21" s="4"/>
      <c r="H21" s="4"/>
    </row>
    <row r="22" spans="2:8" ht="24.75" customHeight="1">
      <c r="B22" s="194" t="s">
        <v>25</v>
      </c>
      <c r="C22" s="201">
        <f>SUM(C11:C21)</f>
        <v>854</v>
      </c>
      <c r="D22" s="202">
        <f>C22/854*100</f>
        <v>100</v>
      </c>
      <c r="E22" s="203">
        <f>SUM(E11:E21)</f>
        <v>4196</v>
      </c>
      <c r="F22" s="202">
        <f>E22/4196*100</f>
        <v>100</v>
      </c>
      <c r="G22" s="4"/>
      <c r="H22" s="4"/>
    </row>
    <row r="23" spans="2:8" ht="18.75" customHeight="1">
      <c r="B23" s="540" t="s">
        <v>15</v>
      </c>
      <c r="C23" s="540"/>
      <c r="D23" s="540"/>
      <c r="E23" s="540"/>
      <c r="F23" s="540"/>
      <c r="G23" s="4"/>
      <c r="H23" s="4"/>
    </row>
    <row r="24" spans="2:8" ht="19.5" customHeight="1">
      <c r="B24" t="s">
        <v>312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30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93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30"/>
      <c r="I35" s="130"/>
      <c r="J35" s="4"/>
      <c r="K35" s="4"/>
    </row>
    <row r="36" spans="2:11" ht="15">
      <c r="B36" s="4"/>
      <c r="C36" s="64"/>
      <c r="D36" s="64"/>
      <c r="H36" s="65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&amp;L20.10.2017&amp;CTÜRKİYE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2017-10-12T10:18:06Z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